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 tabRatio="593"/>
  </bookViews>
  <sheets>
    <sheet name="A" sheetId="1" r:id="rId1"/>
    <sheet name="B" sheetId="3" r:id="rId2"/>
  </sheets>
  <definedNames>
    <definedName name="_xlnm._FilterDatabase" localSheetId="1" hidden="1">B!$A$10:$AB$126</definedName>
    <definedName name="_xlnm.Print_Titles" localSheetId="1">B!$11:$11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5" i="1" l="1"/>
  <c r="W40" i="1"/>
  <c r="W27" i="1"/>
  <c r="Y49" i="1"/>
  <c r="M35" i="3"/>
  <c r="L35" i="3"/>
  <c r="H35" i="3"/>
  <c r="G35" i="3"/>
  <c r="W51" i="1"/>
  <c r="V51" i="1" s="1"/>
  <c r="X51" i="1"/>
  <c r="X50" i="1"/>
  <c r="X49" i="1" s="1"/>
  <c r="W50" i="1"/>
  <c r="W44" i="1"/>
  <c r="X48" i="1"/>
  <c r="W48" i="1"/>
  <c r="X47" i="1"/>
  <c r="W47" i="1"/>
  <c r="X45" i="1"/>
  <c r="W43" i="1"/>
  <c r="X43" i="1"/>
  <c r="X42" i="1"/>
  <c r="W42" i="1"/>
  <c r="W36" i="1"/>
  <c r="X36" i="1"/>
  <c r="W37" i="1"/>
  <c r="X37" i="1"/>
  <c r="W38" i="1"/>
  <c r="X38" i="1"/>
  <c r="W39" i="1"/>
  <c r="X39" i="1"/>
  <c r="X40" i="1"/>
  <c r="X35" i="1"/>
  <c r="W35" i="1"/>
  <c r="V35" i="1" s="1"/>
  <c r="Y35" i="1" s="1"/>
  <c r="X33" i="1"/>
  <c r="W33" i="1"/>
  <c r="X32" i="1"/>
  <c r="W32" i="1"/>
  <c r="X31" i="1"/>
  <c r="W31" i="1"/>
  <c r="X30" i="1"/>
  <c r="W30" i="1"/>
  <c r="U24" i="1"/>
  <c r="W28" i="1"/>
  <c r="X28" i="1"/>
  <c r="V28" i="1" s="1"/>
  <c r="Y28" i="1" s="1"/>
  <c r="W26" i="1"/>
  <c r="X26" i="1"/>
  <c r="X27" i="1"/>
  <c r="X25" i="1"/>
  <c r="X24" i="1" s="1"/>
  <c r="W25" i="1"/>
  <c r="X23" i="1"/>
  <c r="W23" i="1"/>
  <c r="V27" i="1" l="1"/>
  <c r="Y27" i="1" s="1"/>
  <c r="V30" i="1"/>
  <c r="Y30" i="1" s="1"/>
  <c r="V39" i="1"/>
  <c r="Y39" i="1" s="1"/>
  <c r="V37" i="1"/>
  <c r="Y37" i="1" s="1"/>
  <c r="V45" i="1"/>
  <c r="Y45" i="1" s="1"/>
  <c r="Y44" i="1" s="1"/>
  <c r="V48" i="1"/>
  <c r="Y48" i="1" s="1"/>
  <c r="W49" i="1"/>
  <c r="V23" i="1"/>
  <c r="W24" i="1"/>
  <c r="V38" i="1"/>
  <c r="Y38" i="1" s="1"/>
  <c r="X41" i="1"/>
  <c r="V47" i="1"/>
  <c r="Y47" i="1" s="1"/>
  <c r="X44" i="1"/>
  <c r="X34" i="1"/>
  <c r="V25" i="1"/>
  <c r="Y25" i="1" s="1"/>
  <c r="W34" i="1"/>
  <c r="V31" i="1"/>
  <c r="Y31" i="1" s="1"/>
  <c r="V42" i="1"/>
  <c r="W46" i="1"/>
  <c r="W29" i="1"/>
  <c r="V26" i="1"/>
  <c r="Y26" i="1" s="1"/>
  <c r="V32" i="1"/>
  <c r="Y32" i="1" s="1"/>
  <c r="V36" i="1"/>
  <c r="Y36" i="1" s="1"/>
  <c r="V43" i="1"/>
  <c r="Y43" i="1" s="1"/>
  <c r="X29" i="1"/>
  <c r="W41" i="1"/>
  <c r="V50" i="1"/>
  <c r="V49" i="1" s="1"/>
  <c r="V46" i="1"/>
  <c r="X46" i="1"/>
  <c r="X52" i="1" s="1"/>
  <c r="Y46" i="1"/>
  <c r="V40" i="1"/>
  <c r="Y40" i="1" s="1"/>
  <c r="Y34" i="1" s="1"/>
  <c r="W52" i="1"/>
  <c r="Y24" i="1"/>
  <c r="V33" i="1"/>
  <c r="V24" i="1" l="1"/>
  <c r="V44" i="1"/>
  <c r="V34" i="1"/>
  <c r="Y42" i="1"/>
  <c r="V41" i="1"/>
  <c r="Y41" i="1"/>
  <c r="V29" i="1"/>
  <c r="Y33" i="1"/>
  <c r="Y29" i="1" s="1"/>
  <c r="V52" i="1" l="1"/>
  <c r="Y52" i="1"/>
  <c r="L14" i="1" l="1"/>
  <c r="M14" i="1"/>
  <c r="N14" i="1"/>
  <c r="O14" i="1"/>
  <c r="Q14" i="1"/>
  <c r="R14" i="1"/>
  <c r="S14" i="1"/>
  <c r="T14" i="1"/>
  <c r="V14" i="1"/>
  <c r="W14" i="1"/>
  <c r="X14" i="1"/>
  <c r="Y14" i="1"/>
  <c r="F24" i="1"/>
  <c r="G24" i="1"/>
  <c r="F29" i="1"/>
  <c r="G29" i="1"/>
  <c r="F34" i="1"/>
  <c r="G34" i="1"/>
  <c r="F41" i="1"/>
  <c r="G41" i="1"/>
  <c r="F44" i="1"/>
  <c r="G44" i="1"/>
  <c r="F46" i="1"/>
  <c r="G46" i="1"/>
  <c r="F49" i="1"/>
  <c r="G49" i="1"/>
  <c r="G52" i="1" l="1"/>
  <c r="F52" i="1"/>
  <c r="M22" i="3" l="1"/>
  <c r="L22" i="3"/>
  <c r="H22" i="3"/>
  <c r="G22" i="3"/>
  <c r="L16" i="3" l="1"/>
  <c r="L15" i="3"/>
  <c r="L14" i="3"/>
  <c r="L13" i="3"/>
  <c r="G14" i="3"/>
  <c r="G15" i="3"/>
  <c r="G16" i="3"/>
  <c r="G13" i="3"/>
  <c r="E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D49" i="1"/>
  <c r="C52" i="1"/>
  <c r="E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D46" i="1"/>
  <c r="Q44" i="1"/>
  <c r="P44" i="1"/>
  <c r="Q41" i="1"/>
  <c r="P41" i="1"/>
  <c r="Q34" i="1"/>
  <c r="P34" i="1"/>
  <c r="Q29" i="1"/>
  <c r="P29" i="1"/>
  <c r="Q24" i="1"/>
  <c r="P24" i="1"/>
  <c r="Q52" i="1" l="1"/>
  <c r="P52" i="1"/>
  <c r="E44" i="1"/>
  <c r="H44" i="1"/>
  <c r="I44" i="1"/>
  <c r="J44" i="1"/>
  <c r="K44" i="1"/>
  <c r="L44" i="1"/>
  <c r="M44" i="1"/>
  <c r="N44" i="1"/>
  <c r="O44" i="1"/>
  <c r="R44" i="1"/>
  <c r="S44" i="1"/>
  <c r="T44" i="1"/>
  <c r="U44" i="1"/>
  <c r="D44" i="1"/>
  <c r="E41" i="1"/>
  <c r="H41" i="1"/>
  <c r="I41" i="1"/>
  <c r="J41" i="1"/>
  <c r="K41" i="1"/>
  <c r="L41" i="1"/>
  <c r="M41" i="1"/>
  <c r="N41" i="1"/>
  <c r="O41" i="1"/>
  <c r="R41" i="1"/>
  <c r="S41" i="1"/>
  <c r="T41" i="1"/>
  <c r="U41" i="1"/>
  <c r="D41" i="1"/>
  <c r="E34" i="1"/>
  <c r="H34" i="1"/>
  <c r="I34" i="1"/>
  <c r="J34" i="1"/>
  <c r="K34" i="1"/>
  <c r="L34" i="1"/>
  <c r="M34" i="1"/>
  <c r="N34" i="1"/>
  <c r="O34" i="1"/>
  <c r="R34" i="1"/>
  <c r="S34" i="1"/>
  <c r="T34" i="1"/>
  <c r="U34" i="1"/>
  <c r="D34" i="1"/>
  <c r="L29" i="1"/>
  <c r="M29" i="1"/>
  <c r="N29" i="1"/>
  <c r="O29" i="1"/>
  <c r="R29" i="1"/>
  <c r="S29" i="1"/>
  <c r="T29" i="1"/>
  <c r="U29" i="1"/>
  <c r="E29" i="1"/>
  <c r="H29" i="1"/>
  <c r="I29" i="1"/>
  <c r="J29" i="1"/>
  <c r="K29" i="1"/>
  <c r="D29" i="1"/>
  <c r="E24" i="1"/>
  <c r="H24" i="1"/>
  <c r="I24" i="1"/>
  <c r="J24" i="1"/>
  <c r="K24" i="1"/>
  <c r="L24" i="1"/>
  <c r="M24" i="1"/>
  <c r="N24" i="1"/>
  <c r="O24" i="1"/>
  <c r="R24" i="1"/>
  <c r="R52" i="1" s="1"/>
  <c r="S24" i="1"/>
  <c r="T24" i="1"/>
  <c r="D24" i="1"/>
  <c r="K52" i="1" l="1"/>
  <c r="U52" i="1"/>
  <c r="O52" i="1"/>
  <c r="M52" i="1"/>
  <c r="I52" i="1"/>
  <c r="E52" i="1"/>
  <c r="L52" i="1"/>
  <c r="J52" i="1"/>
  <c r="N52" i="1"/>
  <c r="H52" i="1"/>
  <c r="D52" i="1"/>
  <c r="S52" i="1"/>
  <c r="T52" i="1"/>
</calcChain>
</file>

<file path=xl/sharedStrings.xml><?xml version="1.0" encoding="utf-8"?>
<sst xmlns="http://schemas.openxmlformats.org/spreadsheetml/2006/main" count="694" uniqueCount="212">
  <si>
    <t>ÎNVĂŢĂMÂNT PREŞCOLAR</t>
  </si>
  <si>
    <t>ÎNVĂŢĂMÂNT PRIMAR</t>
  </si>
  <si>
    <t>ÎNVĂŢĂMÂNT GIMNAZIAL</t>
  </si>
  <si>
    <t>Formaţiuni  de studiu</t>
  </si>
  <si>
    <t>NR. GRUPE</t>
  </si>
  <si>
    <t>NR. COPII</t>
  </si>
  <si>
    <t xml:space="preserve">NR. ELEVI </t>
  </si>
  <si>
    <t>NR. CLASE</t>
  </si>
  <si>
    <t>NR. ELEVI</t>
  </si>
  <si>
    <t>Cls. pregătitoare</t>
  </si>
  <si>
    <t>Clasa I</t>
  </si>
  <si>
    <t>TOTAL</t>
  </si>
  <si>
    <t>NR. CRT.</t>
  </si>
  <si>
    <t>PRESCOLAR</t>
  </si>
  <si>
    <t>PRIMAR</t>
  </si>
  <si>
    <t>GIMNAZIAL</t>
  </si>
  <si>
    <t xml:space="preserve">Din care: </t>
  </si>
  <si>
    <t>OBS.</t>
  </si>
  <si>
    <t>GRUPA MICĂ</t>
  </si>
  <si>
    <t>TC</t>
  </si>
  <si>
    <t>CDS</t>
  </si>
  <si>
    <t>ÎNVĂTĂMÂNT PRESCOLAR</t>
  </si>
  <si>
    <t>ÎNVĂTĂMÂNT PRIMAR</t>
  </si>
  <si>
    <t>LIMBĂ ŞI COMUNICARE</t>
  </si>
  <si>
    <t>LIMBA ROMÂNĂ</t>
  </si>
  <si>
    <t>LIMBA LATINA</t>
  </si>
  <si>
    <t>MATEMATICĂ ŞI ŞTIINŢE</t>
  </si>
  <si>
    <t>MATEMATICĂ</t>
  </si>
  <si>
    <t>FIZICĂ</t>
  </si>
  <si>
    <t>CHIMIE</t>
  </si>
  <si>
    <t>OM ŞI SOCIETATE</t>
  </si>
  <si>
    <t>ISTORIE</t>
  </si>
  <si>
    <t>CULTURA CIVICĂ</t>
  </si>
  <si>
    <t>GEOGRAFIE</t>
  </si>
  <si>
    <t>RELIGIE</t>
  </si>
  <si>
    <t>ARTE</t>
  </si>
  <si>
    <t>ED. MUZICALĂ</t>
  </si>
  <si>
    <t>ED. PLASTICĂ</t>
  </si>
  <si>
    <t>EDUCAŢIE FIZICĂ ŞI SPORT</t>
  </si>
  <si>
    <t>ED. FIZICĂŞI SPORT</t>
  </si>
  <si>
    <t>TEHNOLOGII</t>
  </si>
  <si>
    <t>ED. TEHNOLOGICĂ</t>
  </si>
  <si>
    <t>TOTAL ORE</t>
  </si>
  <si>
    <t>NR.  COPII</t>
  </si>
  <si>
    <t>Grupa  mică</t>
  </si>
  <si>
    <t>EXISTENT 2017-2018</t>
  </si>
  <si>
    <t>PROPUS 2018-2019</t>
  </si>
  <si>
    <t>Clasa a V-a</t>
  </si>
  <si>
    <t>Clasa a VI-a</t>
  </si>
  <si>
    <t>Clasa a VII-a</t>
  </si>
  <si>
    <t>Clasa a VIII-a</t>
  </si>
  <si>
    <t>LB.  ENGLEZĂ</t>
  </si>
  <si>
    <t>LB. FRANCEZĂ</t>
  </si>
  <si>
    <t>CLS. pregătitoare A</t>
  </si>
  <si>
    <t>CLS.  I A</t>
  </si>
  <si>
    <t>CLS. pregătitoare B</t>
  </si>
  <si>
    <t>CLS.  I B</t>
  </si>
  <si>
    <t>Nivel de învățământ</t>
  </si>
  <si>
    <t>CLS. a VI-a A</t>
  </si>
  <si>
    <t>CLS. a VI-a B</t>
  </si>
  <si>
    <t>GÂNDIRE CRITICĂ ȘI DREPTURILE COPILULUI</t>
  </si>
  <si>
    <t>EDUCAŢIE INTERCULTURALĂ</t>
  </si>
  <si>
    <t xml:space="preserve">Nr. ore/ săpt. </t>
  </si>
  <si>
    <t>Nr. ore/ săpt.</t>
  </si>
  <si>
    <t xml:space="preserve">Nr. total de ore / săpt. </t>
  </si>
  <si>
    <t>BIOLOGIE / OPȚIONAL INTEGRAT (V-VI)</t>
  </si>
  <si>
    <t>INFORMATICĂ ȘI TIC/ OPȚIONAL INTEGRAT (V-VI)</t>
  </si>
  <si>
    <t>CONSILIERE SI ORIENTARE</t>
  </si>
  <si>
    <t>CONSILIERE SI DEZVOLTARE PERSONALA</t>
  </si>
  <si>
    <t>Nr. crt.</t>
  </si>
  <si>
    <t>Structura (dacă este cazul)</t>
  </si>
  <si>
    <t>Nivel de învăţământ</t>
  </si>
  <si>
    <t>Catedra/ post (disciplina/ disciplinele)</t>
  </si>
  <si>
    <t>Semestrul      al II-lea: Clasele / Grupele</t>
  </si>
  <si>
    <t>Alte activităţi</t>
  </si>
  <si>
    <t xml:space="preserve">Pentru posturile didactice/catedrele ocupate </t>
  </si>
  <si>
    <t>Obs.</t>
  </si>
  <si>
    <t>Mod de ocupare (titular / debutant anagajat pe perioada determinata)</t>
  </si>
  <si>
    <t>Numele și prenumele cadrului didactic</t>
  </si>
  <si>
    <t>Emitent și nr. document de numire/ transfer/ repartizare (cu precizarea clară a disciplinei/ disciplinelor pe care este repartizat)</t>
  </si>
  <si>
    <t>Funcția didactică potrivit art. 247 din Legea nr. 1/2011 cu modificările și completările ulterioare</t>
  </si>
  <si>
    <t>din care:</t>
  </si>
  <si>
    <t>Perioada în care beneficiază de rezervare/ degrevare</t>
  </si>
  <si>
    <t>Viabilitatea postului</t>
  </si>
  <si>
    <t xml:space="preserve">Nivelul postului / catedrei vacante / rezervate (debutant / definitivat) </t>
  </si>
  <si>
    <t>Modalitatea de ocupare in etapele mobilitatii personalului didactic</t>
  </si>
  <si>
    <t>Nivelul postului / catedrei după ocupare, în etapele premergătoare etapei de repartizare în regim de plata cu ora  (corespunzător gradului didactic și vechimii ocupantului)</t>
  </si>
  <si>
    <t>Nr. de ore / săpt. / semestrul al II-lea</t>
  </si>
  <si>
    <t>CDŞ</t>
  </si>
  <si>
    <t>Educatoare</t>
  </si>
  <si>
    <t>Grupa mică</t>
  </si>
  <si>
    <t xml:space="preserve">Titular </t>
  </si>
  <si>
    <t>Conform fişei postului</t>
  </si>
  <si>
    <t>Prescolar</t>
  </si>
  <si>
    <t>Ocupat perioada nedeterminata</t>
  </si>
  <si>
    <t>Primar</t>
  </si>
  <si>
    <t>Invatator</t>
  </si>
  <si>
    <t>Clasa I  A</t>
  </si>
  <si>
    <t>Debutant</t>
  </si>
  <si>
    <t>Clasa I  B</t>
  </si>
  <si>
    <t>Gimnazial</t>
  </si>
  <si>
    <t>Limba romănă</t>
  </si>
  <si>
    <t>Profesor</t>
  </si>
  <si>
    <t>VIiA</t>
  </si>
  <si>
    <t>1 an</t>
  </si>
  <si>
    <t xml:space="preserve">Gimnazial </t>
  </si>
  <si>
    <t>Matematica</t>
  </si>
  <si>
    <t>Biologie</t>
  </si>
  <si>
    <t>Fizica</t>
  </si>
  <si>
    <t>Studii/ Specializarea / Nivel studii / Grad didactic / Vechime în învăţământ</t>
  </si>
  <si>
    <t>Disciplina</t>
  </si>
  <si>
    <t>Total</t>
  </si>
  <si>
    <t>Sem. I: Clasele / Grupele</t>
  </si>
  <si>
    <t>Nr. de ore / săpt. / sem. I</t>
  </si>
  <si>
    <t>Clasa preg. A</t>
  </si>
  <si>
    <t>Clasa preg. B</t>
  </si>
  <si>
    <t>Clasa         I  A</t>
  </si>
  <si>
    <t>Clasa           I  B</t>
  </si>
  <si>
    <t>Lb. romănă</t>
  </si>
  <si>
    <t>Studii liceale pedagogice, gradul II, 20 ani</t>
  </si>
  <si>
    <t>Institutor, gradul I, 25 ani</t>
  </si>
  <si>
    <t>Pedagogia invatamantului primar si prescolar,  studii univ. de licenta, debutant, 3 ani</t>
  </si>
  <si>
    <t>Media</t>
  </si>
  <si>
    <t>Limba si literatura romana - Limba si literatura engleza, studii univ. de lunga durata, gradul I, 15 ani</t>
  </si>
  <si>
    <t>IA</t>
  </si>
  <si>
    <t>IB</t>
  </si>
  <si>
    <t>Preg. B</t>
  </si>
  <si>
    <t>Preg. A</t>
  </si>
  <si>
    <t>Lb. engleză</t>
  </si>
  <si>
    <t>Activitatea</t>
  </si>
  <si>
    <t>Nr. de ore / săpt.</t>
  </si>
  <si>
    <t>Lb. Latină</t>
  </si>
  <si>
    <t>ARIA CURRICULARĂ / DISCIPLINA</t>
  </si>
  <si>
    <t>Matematica, studii univ. de lunga durata, gradul I, 15 ani</t>
  </si>
  <si>
    <t>Istorie, studii univ. de lunga durata, gradul I, 12 ani</t>
  </si>
  <si>
    <t>AA</t>
  </si>
  <si>
    <t>BA</t>
  </si>
  <si>
    <t>BB</t>
  </si>
  <si>
    <t>BC</t>
  </si>
  <si>
    <t>BD</t>
  </si>
  <si>
    <t>CA</t>
  </si>
  <si>
    <t>VI A</t>
  </si>
  <si>
    <t>VI B</t>
  </si>
  <si>
    <t>Lb. franceză</t>
  </si>
  <si>
    <t>Pentru posturile didactice/catedrele vacante și rezervate</t>
  </si>
  <si>
    <t>Conform fişei postului și contractului de management</t>
  </si>
  <si>
    <t>Geografie</t>
  </si>
  <si>
    <t>Ed. Interculturala</t>
  </si>
  <si>
    <t xml:space="preserve">Vacant </t>
  </si>
  <si>
    <t>CB</t>
  </si>
  <si>
    <t>CD</t>
  </si>
  <si>
    <t>CE</t>
  </si>
  <si>
    <t>Biologie si TIC optional integrat</t>
  </si>
  <si>
    <t>Istorie</t>
  </si>
  <si>
    <t>Gandire critica si drepturile copilului</t>
  </si>
  <si>
    <t>Ed, tehnologică</t>
  </si>
  <si>
    <t>Informatica si TIC</t>
  </si>
  <si>
    <t>A. STABILIREA NUMĂRULUI DE ORE PE DISCIPLINE, CONFORM PLANURILOR-CADRU DE ÎNVĂŢĂMÂNT  ÎN VIGOARE</t>
  </si>
  <si>
    <t>PROIECTUL DE ÎNCADRARE A PERSONALULUI DIDACTIC DE PREDARE PENTRU ANUL ŞCOLAR 2018-2019</t>
  </si>
  <si>
    <t>B. STABILIREA POSTURILOR DIDACTICE/CATEDRELOR OCUPATE, REZERVATE ŞI VACANTE LA NIVELUL UNITĂŢII DE ÎNVĂŢĂMÂNT PENTRU ANUL ŞCOLAR  2018-2019</t>
  </si>
  <si>
    <t>2 ore/sapt. în regim de plata cu ora din postul nr. 20 se atribuie titularului CD care ocupa postul nr. 19, gradul I, 15 ani</t>
  </si>
  <si>
    <t>*pregătire metodico-ştiinţifică;</t>
  </si>
  <si>
    <t>*evaluare;</t>
  </si>
  <si>
    <t>*comunicare cu familiile elevilor;</t>
  </si>
  <si>
    <t>Nr. functii de director:</t>
  </si>
  <si>
    <t>Nr. functii de director adjunct:</t>
  </si>
  <si>
    <t xml:space="preserve">CLS. a V-a </t>
  </si>
  <si>
    <t xml:space="preserve">CLS. a VII-a </t>
  </si>
  <si>
    <t>CLS. a VIII-a</t>
  </si>
  <si>
    <t>Statutul postului (ocupat pe perioadă nedeterminată / ocupat pe perioadă determinată / rezervat / vacant</t>
  </si>
  <si>
    <t>V</t>
  </si>
  <si>
    <t>VII</t>
  </si>
  <si>
    <t>VIII</t>
  </si>
  <si>
    <t>VIiI</t>
  </si>
  <si>
    <t>ISJ Vrancea. Decizia nr. 100/15.05.2010, educatoare</t>
  </si>
  <si>
    <t>ISJ Vrancea. Decizia nr. 100/15.05.2010, invatator</t>
  </si>
  <si>
    <t>ISJ Vrancea. Decizia nr. 122/25.08.2011, invatator</t>
  </si>
  <si>
    <t>ISJ Vrancea, Decizia 201/25.08. 2015, invatator</t>
  </si>
  <si>
    <t>ISJ Vrancea. Decizia nr. 200/15.05.2010, invatator</t>
  </si>
  <si>
    <t>ISJ Vrancea, Decizia 123/20.08. 2004, Limba romănă</t>
  </si>
  <si>
    <t>ISJ Vrancea, Decizia 124/20.08. 2004, Matematica</t>
  </si>
  <si>
    <t>2 ore/sapt. In regim de plata cu ora din catedra vacanta nr. 7 se atribuie titularului CA care ocupa catedra nr. 6</t>
  </si>
  <si>
    <t>Limba engleza, Limba feanceza</t>
  </si>
  <si>
    <t>Limba si literatura franceza - Limba si literatura engleza, studii univ. de lunga durata, gradul I, 20 ani</t>
  </si>
  <si>
    <t>ISJ Vrancea, Decizia 132/10.05. 2002, Limba franceza; Limba engelza</t>
  </si>
  <si>
    <t>Conform fişei postului; dirigentie; consiliere si dezvoltare personala V</t>
  </si>
  <si>
    <t>Catedra incompleta</t>
  </si>
  <si>
    <t>Chimia</t>
  </si>
  <si>
    <t>Vacant</t>
  </si>
  <si>
    <t>Limba romănă, Limba franceză, Limba Latina</t>
  </si>
  <si>
    <t>Conform fişei postului; dirigentie; consiliere si dezvoltare personala VIA</t>
  </si>
  <si>
    <t>Conform fişei postului; dirigentie;  consiliere si dezvoltare personala VIB</t>
  </si>
  <si>
    <t>Biologie, studii univ. de lunga durata, Master Arhitectura calculatoarelor, Studii postuniversitare Educatia Tehnologica,  gradul I, 15 ani</t>
  </si>
  <si>
    <t>ISJ Vrancea, Decizia 142/20.08. 2006, Biologie, Informatica, TIC, Ed. Tehnologica</t>
  </si>
  <si>
    <t>Biologie, Informatica, TIC, Ed. Tehnologica</t>
  </si>
  <si>
    <t>Istorie, Cultura Civica</t>
  </si>
  <si>
    <t>ISJ Vrancea, Decizia 21/12.08. 2006, Istorie, Cultura Civica</t>
  </si>
  <si>
    <t>Indeplineste functia de director</t>
  </si>
  <si>
    <t>Ed. Muzicala</t>
  </si>
  <si>
    <t>Ed. Plastica</t>
  </si>
  <si>
    <t>Religie</t>
  </si>
  <si>
    <t>Fizica, Chimia, Ed. Tehnologica, Religie</t>
  </si>
  <si>
    <t>Definitivat</t>
  </si>
  <si>
    <t>Cultura Civica</t>
  </si>
  <si>
    <t>2 ani</t>
  </si>
  <si>
    <t>Conform fişei postului; dirigentie;  consiliere si orientare VII</t>
  </si>
  <si>
    <t>*dirigentie; consiliere si orientare VIII</t>
  </si>
  <si>
    <t>Religie, Geografie, Cultura Civica</t>
  </si>
  <si>
    <t>Rezervat</t>
  </si>
  <si>
    <t>Contine 2 ore/sapt. de  ed. Interculturala, 2 ore/sapt de cultura civica si 6 ore/sapt. de geografie rezervate din catedra titularului CD</t>
  </si>
  <si>
    <t>Ed. Fizica</t>
  </si>
  <si>
    <t>3 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</si>
</sst>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  <charset val="238"/>
    </font>
    <font>
      <b/>
      <i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Palatino Linotype"/>
      <family val="1"/>
    </font>
    <font>
      <sz val="8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Fill="1" applyAlignment="1">
      <alignment horizontal="justify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justify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vertical="center"/>
    </xf>
    <xf numFmtId="0" fontId="15" fillId="0" borderId="11" xfId="0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14" fillId="0" borderId="11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zoomScaleNormal="100" workbookViewId="0">
      <selection activeCell="T10" sqref="T10"/>
    </sheetView>
  </sheetViews>
  <sheetFormatPr defaultRowHeight="15" x14ac:dyDescent="0.25"/>
  <cols>
    <col min="1" max="1" width="4.85546875" style="7" customWidth="1"/>
    <col min="2" max="2" width="23.140625" style="7" customWidth="1"/>
    <col min="3" max="3" width="11.140625" style="8" customWidth="1"/>
    <col min="4" max="10" width="4.7109375" style="1" customWidth="1"/>
    <col min="11" max="14" width="8.42578125" style="7" customWidth="1"/>
    <col min="15" max="15" width="8.42578125" style="8" customWidth="1"/>
    <col min="16" max="16" width="9.140625" style="2" customWidth="1"/>
    <col min="17" max="20" width="8.42578125" style="2" customWidth="1"/>
    <col min="21" max="21" width="10.5703125" style="2" customWidth="1"/>
    <col min="22" max="25" width="8.42578125" style="2" customWidth="1"/>
    <col min="26" max="16384" width="9.140625" style="1"/>
  </cols>
  <sheetData>
    <row r="1" spans="1:25" s="7" customFormat="1" ht="18" x14ac:dyDescent="0.25">
      <c r="A1" s="6" t="s">
        <v>158</v>
      </c>
      <c r="C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5.75" x14ac:dyDescent="0.25">
      <c r="A2" s="19" t="s">
        <v>157</v>
      </c>
    </row>
    <row r="4" spans="1:25" s="7" customFormat="1" ht="24.75" customHeight="1" x14ac:dyDescent="0.25">
      <c r="B4" s="15" t="s">
        <v>164</v>
      </c>
      <c r="C4" s="16">
        <v>1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s="7" customFormat="1" ht="31.5" x14ac:dyDescent="0.25">
      <c r="B5" s="17" t="s">
        <v>165</v>
      </c>
      <c r="C5" s="16">
        <v>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26.25" customHeight="1" x14ac:dyDescent="0.25">
      <c r="K6" s="72" t="s">
        <v>0</v>
      </c>
      <c r="L6" s="72"/>
      <c r="M6" s="72"/>
      <c r="N6" s="72"/>
      <c r="O6" s="72"/>
      <c r="P6" s="72" t="s">
        <v>1</v>
      </c>
      <c r="Q6" s="72"/>
      <c r="R6" s="72"/>
      <c r="S6" s="72"/>
      <c r="T6" s="72"/>
      <c r="U6" s="72" t="s">
        <v>2</v>
      </c>
      <c r="V6" s="72"/>
      <c r="W6" s="72"/>
      <c r="X6" s="72"/>
      <c r="Y6" s="72"/>
    </row>
    <row r="7" spans="1:25" ht="24" customHeight="1" x14ac:dyDescent="0.25">
      <c r="K7" s="70" t="s">
        <v>3</v>
      </c>
      <c r="L7" s="73" t="s">
        <v>45</v>
      </c>
      <c r="M7" s="73"/>
      <c r="N7" s="73" t="s">
        <v>46</v>
      </c>
      <c r="O7" s="73"/>
      <c r="P7" s="70" t="s">
        <v>3</v>
      </c>
      <c r="Q7" s="73" t="s">
        <v>45</v>
      </c>
      <c r="R7" s="73"/>
      <c r="S7" s="73" t="s">
        <v>46</v>
      </c>
      <c r="T7" s="73"/>
      <c r="U7" s="70" t="s">
        <v>3</v>
      </c>
      <c r="V7" s="73" t="s">
        <v>45</v>
      </c>
      <c r="W7" s="73"/>
      <c r="X7" s="73" t="s">
        <v>46</v>
      </c>
      <c r="Y7" s="73"/>
    </row>
    <row r="8" spans="1:25" ht="27.75" customHeight="1" x14ac:dyDescent="0.25">
      <c r="K8" s="71"/>
      <c r="L8" s="9" t="s">
        <v>43</v>
      </c>
      <c r="M8" s="9" t="s">
        <v>4</v>
      </c>
      <c r="N8" s="9" t="s">
        <v>5</v>
      </c>
      <c r="O8" s="9" t="s">
        <v>4</v>
      </c>
      <c r="P8" s="71"/>
      <c r="Q8" s="9" t="s">
        <v>6</v>
      </c>
      <c r="R8" s="9" t="s">
        <v>7</v>
      </c>
      <c r="S8" s="9" t="s">
        <v>8</v>
      </c>
      <c r="T8" s="9" t="s">
        <v>7</v>
      </c>
      <c r="U8" s="71"/>
      <c r="V8" s="9" t="s">
        <v>8</v>
      </c>
      <c r="W8" s="9" t="s">
        <v>7</v>
      </c>
      <c r="X8" s="9" t="s">
        <v>8</v>
      </c>
      <c r="Y8" s="9" t="s">
        <v>7</v>
      </c>
    </row>
    <row r="9" spans="1:25" ht="33.75" x14ac:dyDescent="0.25">
      <c r="K9" s="10" t="s">
        <v>44</v>
      </c>
      <c r="L9" s="10">
        <v>28</v>
      </c>
      <c r="M9" s="10">
        <v>1</v>
      </c>
      <c r="N9" s="10">
        <v>28</v>
      </c>
      <c r="O9" s="10">
        <v>1</v>
      </c>
      <c r="P9" s="10" t="s">
        <v>9</v>
      </c>
      <c r="Q9" s="10">
        <v>62</v>
      </c>
      <c r="R9" s="10">
        <v>2</v>
      </c>
      <c r="S9" s="10">
        <v>60</v>
      </c>
      <c r="T9" s="10">
        <v>2</v>
      </c>
      <c r="U9" s="10"/>
      <c r="V9" s="10"/>
      <c r="W9" s="10"/>
      <c r="X9" s="10"/>
      <c r="Y9" s="10"/>
    </row>
    <row r="10" spans="1:25" x14ac:dyDescent="0.25">
      <c r="K10" s="9"/>
      <c r="L10" s="9"/>
      <c r="M10" s="9"/>
      <c r="N10" s="9"/>
      <c r="O10" s="9"/>
      <c r="P10" s="9" t="s">
        <v>10</v>
      </c>
      <c r="Q10" s="9">
        <v>60</v>
      </c>
      <c r="R10" s="9">
        <v>2</v>
      </c>
      <c r="S10" s="9">
        <v>58</v>
      </c>
      <c r="T10" s="9">
        <v>2</v>
      </c>
      <c r="U10" s="9" t="s">
        <v>47</v>
      </c>
      <c r="V10" s="9">
        <v>33</v>
      </c>
      <c r="W10" s="9">
        <v>1</v>
      </c>
      <c r="X10" s="9">
        <v>33</v>
      </c>
      <c r="Y10" s="9">
        <v>1</v>
      </c>
    </row>
    <row r="11" spans="1:25" x14ac:dyDescent="0.25">
      <c r="K11" s="9"/>
      <c r="L11" s="9"/>
      <c r="M11" s="9"/>
      <c r="N11" s="9"/>
      <c r="O11" s="9"/>
      <c r="P11" s="9"/>
      <c r="Q11" s="9"/>
      <c r="R11" s="9"/>
      <c r="S11" s="9"/>
      <c r="T11" s="9"/>
      <c r="U11" s="9" t="s">
        <v>48</v>
      </c>
      <c r="V11" s="9">
        <v>66</v>
      </c>
      <c r="W11" s="9">
        <v>2</v>
      </c>
      <c r="X11" s="9">
        <v>64</v>
      </c>
      <c r="Y11" s="9">
        <v>2</v>
      </c>
    </row>
    <row r="12" spans="1:25" x14ac:dyDescent="0.25">
      <c r="K12" s="9"/>
      <c r="L12" s="9"/>
      <c r="M12" s="9"/>
      <c r="N12" s="9"/>
      <c r="O12" s="9"/>
      <c r="P12" s="9"/>
      <c r="Q12" s="9"/>
      <c r="R12" s="9"/>
      <c r="S12" s="9"/>
      <c r="T12" s="9"/>
      <c r="U12" s="9" t="s">
        <v>49</v>
      </c>
      <c r="V12" s="9">
        <v>32</v>
      </c>
      <c r="W12" s="9">
        <v>1</v>
      </c>
      <c r="X12" s="9">
        <v>30</v>
      </c>
      <c r="Y12" s="9">
        <v>1</v>
      </c>
    </row>
    <row r="13" spans="1:25" x14ac:dyDescent="0.25">
      <c r="K13" s="9"/>
      <c r="L13" s="9"/>
      <c r="M13" s="9"/>
      <c r="N13" s="9"/>
      <c r="O13" s="9"/>
      <c r="P13" s="9"/>
      <c r="Q13" s="9"/>
      <c r="R13" s="9"/>
      <c r="S13" s="9"/>
      <c r="T13" s="9"/>
      <c r="U13" s="9" t="s">
        <v>50</v>
      </c>
      <c r="V13" s="9">
        <v>31</v>
      </c>
      <c r="W13" s="9">
        <v>1</v>
      </c>
      <c r="X13" s="9">
        <v>29</v>
      </c>
      <c r="Y13" s="9">
        <v>1</v>
      </c>
    </row>
    <row r="14" spans="1:25" x14ac:dyDescent="0.25">
      <c r="K14" s="11" t="s">
        <v>11</v>
      </c>
      <c r="L14" s="11">
        <f>SUM(L9:L13)</f>
        <v>28</v>
      </c>
      <c r="M14" s="11">
        <f>SUM(M9:M13)</f>
        <v>1</v>
      </c>
      <c r="N14" s="11">
        <f>SUM(N9:N13)</f>
        <v>28</v>
      </c>
      <c r="O14" s="11">
        <f>SUM(O9:O13)</f>
        <v>1</v>
      </c>
      <c r="P14" s="11" t="s">
        <v>11</v>
      </c>
      <c r="Q14" s="11">
        <f>SUM(Q9:Q13)</f>
        <v>122</v>
      </c>
      <c r="R14" s="11">
        <f>SUM(R9:R13)</f>
        <v>4</v>
      </c>
      <c r="S14" s="11">
        <f>SUM(S9:S13)</f>
        <v>118</v>
      </c>
      <c r="T14" s="11">
        <f>SUM(T9:T13)</f>
        <v>4</v>
      </c>
      <c r="U14" s="11" t="s">
        <v>11</v>
      </c>
      <c r="V14" s="11">
        <f>SUM(V9:V13)</f>
        <v>162</v>
      </c>
      <c r="W14" s="11">
        <f>SUM(W9:W13)</f>
        <v>5</v>
      </c>
      <c r="X14" s="11">
        <f>SUM(X9:X13)</f>
        <v>156</v>
      </c>
      <c r="Y14" s="11">
        <f>SUM(Y9:Y13)</f>
        <v>5</v>
      </c>
    </row>
    <row r="15" spans="1:25" ht="18" x14ac:dyDescent="0.25">
      <c r="A15" s="20"/>
    </row>
    <row r="16" spans="1:25" s="7" customFormat="1" ht="15.75" customHeight="1" x14ac:dyDescent="0.25">
      <c r="A16" s="73" t="s">
        <v>12</v>
      </c>
      <c r="B16" s="18" t="s">
        <v>57</v>
      </c>
      <c r="C16" s="9" t="s">
        <v>13</v>
      </c>
      <c r="D16" s="78" t="s">
        <v>14</v>
      </c>
      <c r="E16" s="80"/>
      <c r="F16" s="80"/>
      <c r="G16" s="80"/>
      <c r="H16" s="80"/>
      <c r="I16" s="80"/>
      <c r="J16" s="80"/>
      <c r="K16" s="80"/>
      <c r="L16" s="78" t="s">
        <v>15</v>
      </c>
      <c r="M16" s="80"/>
      <c r="N16" s="80"/>
      <c r="O16" s="80"/>
      <c r="P16" s="80"/>
      <c r="Q16" s="80"/>
      <c r="R16" s="80"/>
      <c r="S16" s="80"/>
      <c r="T16" s="80"/>
      <c r="U16" s="79"/>
      <c r="V16" s="73" t="s">
        <v>64</v>
      </c>
      <c r="W16" s="73" t="s">
        <v>16</v>
      </c>
      <c r="X16" s="73"/>
      <c r="Y16" s="73" t="s">
        <v>17</v>
      </c>
    </row>
    <row r="17" spans="1:25" s="7" customFormat="1" ht="24.75" customHeight="1" x14ac:dyDescent="0.25">
      <c r="A17" s="73"/>
      <c r="B17" s="73" t="s">
        <v>132</v>
      </c>
      <c r="C17" s="73" t="s">
        <v>18</v>
      </c>
      <c r="D17" s="73" t="s">
        <v>53</v>
      </c>
      <c r="E17" s="73"/>
      <c r="F17" s="74" t="s">
        <v>55</v>
      </c>
      <c r="G17" s="75"/>
      <c r="H17" s="73" t="s">
        <v>54</v>
      </c>
      <c r="I17" s="73"/>
      <c r="J17" s="73" t="s">
        <v>56</v>
      </c>
      <c r="K17" s="73"/>
      <c r="L17" s="73" t="s">
        <v>166</v>
      </c>
      <c r="M17" s="73"/>
      <c r="N17" s="73" t="s">
        <v>58</v>
      </c>
      <c r="O17" s="73"/>
      <c r="P17" s="73" t="s">
        <v>59</v>
      </c>
      <c r="Q17" s="73"/>
      <c r="R17" s="73" t="s">
        <v>167</v>
      </c>
      <c r="S17" s="73"/>
      <c r="T17" s="73" t="s">
        <v>168</v>
      </c>
      <c r="U17" s="73"/>
      <c r="V17" s="73"/>
      <c r="W17" s="73" t="s">
        <v>19</v>
      </c>
      <c r="X17" s="73" t="s">
        <v>20</v>
      </c>
      <c r="Y17" s="73"/>
    </row>
    <row r="18" spans="1:25" s="7" customFormat="1" x14ac:dyDescent="0.25">
      <c r="A18" s="73"/>
      <c r="B18" s="73"/>
      <c r="C18" s="73"/>
      <c r="D18" s="73"/>
      <c r="E18" s="73"/>
      <c r="F18" s="76"/>
      <c r="G18" s="77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1:25" s="7" customFormat="1" ht="27" customHeight="1" x14ac:dyDescent="0.25">
      <c r="A19" s="73"/>
      <c r="B19" s="73"/>
      <c r="C19" s="73" t="s">
        <v>62</v>
      </c>
      <c r="D19" s="73" t="s">
        <v>63</v>
      </c>
      <c r="E19" s="73"/>
      <c r="F19" s="78" t="s">
        <v>63</v>
      </c>
      <c r="G19" s="79"/>
      <c r="H19" s="73" t="s">
        <v>63</v>
      </c>
      <c r="I19" s="73"/>
      <c r="J19" s="73" t="s">
        <v>63</v>
      </c>
      <c r="K19" s="73"/>
      <c r="L19" s="73" t="s">
        <v>63</v>
      </c>
      <c r="M19" s="73"/>
      <c r="N19" s="73" t="s">
        <v>63</v>
      </c>
      <c r="O19" s="73"/>
      <c r="P19" s="73" t="s">
        <v>63</v>
      </c>
      <c r="Q19" s="73"/>
      <c r="R19" s="73" t="s">
        <v>63</v>
      </c>
      <c r="S19" s="73"/>
      <c r="T19" s="73" t="s">
        <v>63</v>
      </c>
      <c r="U19" s="73"/>
      <c r="V19" s="73"/>
      <c r="W19" s="73"/>
      <c r="X19" s="73"/>
      <c r="Y19" s="73"/>
    </row>
    <row r="20" spans="1:25" s="7" customFormat="1" ht="21" customHeight="1" x14ac:dyDescent="0.25">
      <c r="A20" s="73"/>
      <c r="B20" s="73"/>
      <c r="C20" s="73"/>
      <c r="D20" s="9" t="s">
        <v>19</v>
      </c>
      <c r="E20" s="9" t="s">
        <v>20</v>
      </c>
      <c r="F20" s="9" t="s">
        <v>19</v>
      </c>
      <c r="G20" s="9" t="s">
        <v>20</v>
      </c>
      <c r="H20" s="9" t="s">
        <v>19</v>
      </c>
      <c r="I20" s="9" t="s">
        <v>20</v>
      </c>
      <c r="J20" s="9" t="s">
        <v>19</v>
      </c>
      <c r="K20" s="9" t="s">
        <v>20</v>
      </c>
      <c r="L20" s="9" t="s">
        <v>19</v>
      </c>
      <c r="M20" s="9" t="s">
        <v>20</v>
      </c>
      <c r="N20" s="9" t="s">
        <v>19</v>
      </c>
      <c r="O20" s="9" t="s">
        <v>20</v>
      </c>
      <c r="P20" s="9" t="s">
        <v>19</v>
      </c>
      <c r="Q20" s="9" t="s">
        <v>20</v>
      </c>
      <c r="R20" s="9" t="s">
        <v>19</v>
      </c>
      <c r="S20" s="9" t="s">
        <v>20</v>
      </c>
      <c r="T20" s="9" t="s">
        <v>19</v>
      </c>
      <c r="U20" s="9" t="s">
        <v>20</v>
      </c>
      <c r="V20" s="73"/>
      <c r="W20" s="73"/>
      <c r="X20" s="73"/>
      <c r="Y20" s="73"/>
    </row>
    <row r="21" spans="1:25" s="7" customFormat="1" x14ac:dyDescent="0.25">
      <c r="A21" s="12">
        <v>0</v>
      </c>
      <c r="B21" s="12">
        <v>1</v>
      </c>
      <c r="C21" s="12">
        <v>2</v>
      </c>
      <c r="D21" s="12">
        <v>3</v>
      </c>
      <c r="E21" s="12">
        <v>4</v>
      </c>
      <c r="F21" s="12">
        <v>5</v>
      </c>
      <c r="G21" s="12">
        <v>6</v>
      </c>
      <c r="H21" s="12">
        <v>7</v>
      </c>
      <c r="I21" s="12">
        <v>8</v>
      </c>
      <c r="J21" s="12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</row>
    <row r="22" spans="1:25" s="7" customFormat="1" x14ac:dyDescent="0.25">
      <c r="A22" s="11">
        <v>1</v>
      </c>
      <c r="B22" s="21" t="s">
        <v>21</v>
      </c>
      <c r="C22" s="13">
        <v>25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>
        <v>25</v>
      </c>
      <c r="W22" s="13">
        <v>25</v>
      </c>
      <c r="X22" s="13"/>
      <c r="Y22" s="13">
        <v>1</v>
      </c>
    </row>
    <row r="23" spans="1:25" s="7" customFormat="1" x14ac:dyDescent="0.25">
      <c r="A23" s="11">
        <v>2</v>
      </c>
      <c r="B23" s="22" t="s">
        <v>22</v>
      </c>
      <c r="C23" s="9"/>
      <c r="D23" s="14">
        <v>15</v>
      </c>
      <c r="E23" s="14">
        <v>1</v>
      </c>
      <c r="F23" s="14">
        <v>15</v>
      </c>
      <c r="G23" s="14">
        <v>1</v>
      </c>
      <c r="H23" s="14">
        <v>16</v>
      </c>
      <c r="I23" s="14">
        <v>1</v>
      </c>
      <c r="J23" s="14">
        <v>16</v>
      </c>
      <c r="K23" s="14">
        <v>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13">
        <f>SUM(W23:X23)</f>
        <v>66</v>
      </c>
      <c r="W23" s="13">
        <f>SUM(D23,F23,H23,J23)</f>
        <v>62</v>
      </c>
      <c r="X23" s="13">
        <f>SUM(E23,G23,I23,K23)</f>
        <v>4</v>
      </c>
      <c r="Y23" s="13">
        <v>4</v>
      </c>
    </row>
    <row r="24" spans="1:25" s="7" customFormat="1" x14ac:dyDescent="0.25">
      <c r="A24" s="11">
        <v>3</v>
      </c>
      <c r="B24" s="22" t="s">
        <v>23</v>
      </c>
      <c r="C24" s="9"/>
      <c r="D24" s="14">
        <f t="shared" ref="D24:Y24" si="0">SUM(D25:D28)</f>
        <v>1</v>
      </c>
      <c r="E24" s="14">
        <f t="shared" si="0"/>
        <v>0</v>
      </c>
      <c r="F24" s="14">
        <f t="shared" si="0"/>
        <v>1</v>
      </c>
      <c r="G24" s="14">
        <f t="shared" si="0"/>
        <v>0</v>
      </c>
      <c r="H24" s="14">
        <f t="shared" si="0"/>
        <v>1</v>
      </c>
      <c r="I24" s="14">
        <f t="shared" si="0"/>
        <v>0</v>
      </c>
      <c r="J24" s="14">
        <f t="shared" si="0"/>
        <v>1</v>
      </c>
      <c r="K24" s="14">
        <f t="shared" si="0"/>
        <v>0</v>
      </c>
      <c r="L24" s="14">
        <f t="shared" si="0"/>
        <v>8</v>
      </c>
      <c r="M24" s="14">
        <f t="shared" si="0"/>
        <v>0</v>
      </c>
      <c r="N24" s="14">
        <f t="shared" si="0"/>
        <v>8</v>
      </c>
      <c r="O24" s="14">
        <f t="shared" si="0"/>
        <v>0</v>
      </c>
      <c r="P24" s="14">
        <f t="shared" si="0"/>
        <v>8</v>
      </c>
      <c r="Q24" s="14">
        <f t="shared" si="0"/>
        <v>0</v>
      </c>
      <c r="R24" s="14">
        <f t="shared" si="0"/>
        <v>8</v>
      </c>
      <c r="S24" s="14">
        <f t="shared" si="0"/>
        <v>0</v>
      </c>
      <c r="T24" s="14">
        <f t="shared" si="0"/>
        <v>9</v>
      </c>
      <c r="U24" s="14">
        <f t="shared" si="0"/>
        <v>0</v>
      </c>
      <c r="V24" s="14">
        <f t="shared" si="0"/>
        <v>45</v>
      </c>
      <c r="W24" s="14">
        <f t="shared" si="0"/>
        <v>45</v>
      </c>
      <c r="X24" s="14">
        <f t="shared" si="0"/>
        <v>0</v>
      </c>
      <c r="Y24" s="29">
        <f t="shared" si="0"/>
        <v>2.5</v>
      </c>
    </row>
    <row r="25" spans="1:25" s="7" customFormat="1" x14ac:dyDescent="0.25">
      <c r="A25" s="23"/>
      <c r="B25" s="24" t="s">
        <v>24</v>
      </c>
      <c r="C25" s="9"/>
      <c r="D25" s="9"/>
      <c r="E25" s="9"/>
      <c r="F25" s="9"/>
      <c r="G25" s="9"/>
      <c r="H25" s="9"/>
      <c r="I25" s="9"/>
      <c r="J25" s="9"/>
      <c r="K25" s="9"/>
      <c r="L25" s="9">
        <v>4</v>
      </c>
      <c r="M25" s="9"/>
      <c r="N25" s="9">
        <v>4</v>
      </c>
      <c r="O25" s="9"/>
      <c r="P25" s="9">
        <v>4</v>
      </c>
      <c r="Q25" s="9"/>
      <c r="R25" s="9">
        <v>4</v>
      </c>
      <c r="S25" s="9"/>
      <c r="T25" s="9">
        <v>4</v>
      </c>
      <c r="U25" s="9"/>
      <c r="V25" s="9">
        <f>SUM(W25:X25)</f>
        <v>20</v>
      </c>
      <c r="W25" s="9">
        <f>SUM(L25,N25,P25,R25,T25)</f>
        <v>20</v>
      </c>
      <c r="X25" s="9">
        <f>SUM(M25,O25,Q25,S25,U25)</f>
        <v>0</v>
      </c>
      <c r="Y25" s="31">
        <f>V25/18</f>
        <v>1.1111111111111112</v>
      </c>
    </row>
    <row r="26" spans="1:25" s="7" customFormat="1" x14ac:dyDescent="0.25">
      <c r="A26" s="23"/>
      <c r="B26" s="24" t="s">
        <v>25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>
        <v>1</v>
      </c>
      <c r="U26" s="9"/>
      <c r="V26" s="9">
        <f t="shared" ref="V26:V28" si="1">SUM(W26:X26)</f>
        <v>1</v>
      </c>
      <c r="W26" s="9">
        <f t="shared" ref="W26" si="2">SUM(L26,N26,P26,R26,T26)</f>
        <v>1</v>
      </c>
      <c r="X26" s="9">
        <f t="shared" ref="X26:X27" si="3">SUM(M26,O26,Q26,S26,U26)</f>
        <v>0</v>
      </c>
      <c r="Y26" s="30">
        <f t="shared" ref="Y26:Y28" si="4">V26/18</f>
        <v>5.5555555555555552E-2</v>
      </c>
    </row>
    <row r="27" spans="1:25" s="7" customFormat="1" x14ac:dyDescent="0.25">
      <c r="A27" s="23"/>
      <c r="B27" s="24" t="s">
        <v>51</v>
      </c>
      <c r="C27" s="9"/>
      <c r="D27" s="9">
        <v>1</v>
      </c>
      <c r="E27" s="9"/>
      <c r="F27" s="9">
        <v>1</v>
      </c>
      <c r="G27" s="9"/>
      <c r="H27" s="9">
        <v>1</v>
      </c>
      <c r="I27" s="9"/>
      <c r="J27" s="9">
        <v>1</v>
      </c>
      <c r="K27" s="9"/>
      <c r="L27" s="9">
        <v>2</v>
      </c>
      <c r="M27" s="9"/>
      <c r="N27" s="9">
        <v>2</v>
      </c>
      <c r="O27" s="9"/>
      <c r="P27" s="9">
        <v>2</v>
      </c>
      <c r="Q27" s="9"/>
      <c r="R27" s="9">
        <v>2</v>
      </c>
      <c r="S27" s="9"/>
      <c r="T27" s="9">
        <v>2</v>
      </c>
      <c r="U27" s="9"/>
      <c r="V27" s="9">
        <f t="shared" si="1"/>
        <v>14</v>
      </c>
      <c r="W27" s="9">
        <f>SUM(D27,F27,H27,J27,L27,N27,P27,R27,T27)</f>
        <v>14</v>
      </c>
      <c r="X27" s="9">
        <f t="shared" si="3"/>
        <v>0</v>
      </c>
      <c r="Y27" s="30">
        <f t="shared" si="4"/>
        <v>0.77777777777777779</v>
      </c>
    </row>
    <row r="28" spans="1:25" s="7" customFormat="1" x14ac:dyDescent="0.25">
      <c r="A28" s="23"/>
      <c r="B28" s="24" t="s">
        <v>52</v>
      </c>
      <c r="C28" s="9"/>
      <c r="D28" s="9"/>
      <c r="E28" s="9"/>
      <c r="F28" s="9"/>
      <c r="G28" s="9"/>
      <c r="H28" s="9"/>
      <c r="I28" s="9"/>
      <c r="J28" s="9"/>
      <c r="K28" s="9"/>
      <c r="L28" s="9">
        <v>2</v>
      </c>
      <c r="M28" s="9"/>
      <c r="N28" s="9">
        <v>2</v>
      </c>
      <c r="O28" s="9"/>
      <c r="P28" s="9">
        <v>2</v>
      </c>
      <c r="Q28" s="9"/>
      <c r="R28" s="9">
        <v>2</v>
      </c>
      <c r="S28" s="9"/>
      <c r="T28" s="9">
        <v>2</v>
      </c>
      <c r="U28" s="9"/>
      <c r="V28" s="9">
        <f t="shared" si="1"/>
        <v>10</v>
      </c>
      <c r="W28" s="9">
        <f>SUM(L28,N28,P28,R28,T28)</f>
        <v>10</v>
      </c>
      <c r="X28" s="9">
        <f>SUM(M28,O28,Q28,S28,U28)</f>
        <v>0</v>
      </c>
      <c r="Y28" s="30">
        <f t="shared" si="4"/>
        <v>0.55555555555555558</v>
      </c>
    </row>
    <row r="29" spans="1:25" s="7" customFormat="1" x14ac:dyDescent="0.25">
      <c r="A29" s="11">
        <v>4</v>
      </c>
      <c r="B29" s="22" t="s">
        <v>26</v>
      </c>
      <c r="C29" s="9"/>
      <c r="D29" s="14">
        <f>SUM(D30:D33)</f>
        <v>0</v>
      </c>
      <c r="E29" s="14">
        <f t="shared" ref="E29:K29" si="5">SUM(E30:E33)</f>
        <v>0</v>
      </c>
      <c r="F29" s="14">
        <f t="shared" si="5"/>
        <v>0</v>
      </c>
      <c r="G29" s="14">
        <f t="shared" si="5"/>
        <v>0</v>
      </c>
      <c r="H29" s="14">
        <f t="shared" si="5"/>
        <v>0</v>
      </c>
      <c r="I29" s="14">
        <f t="shared" si="5"/>
        <v>0</v>
      </c>
      <c r="J29" s="14">
        <f t="shared" si="5"/>
        <v>0</v>
      </c>
      <c r="K29" s="14">
        <f t="shared" si="5"/>
        <v>0</v>
      </c>
      <c r="L29" s="14">
        <f t="shared" ref="L29" si="6">SUM(L30:L33)</f>
        <v>5</v>
      </c>
      <c r="M29" s="14">
        <f t="shared" ref="M29" si="7">SUM(M30:M33)</f>
        <v>0.5</v>
      </c>
      <c r="N29" s="14">
        <f t="shared" ref="N29:Q29" si="8">SUM(N30:N33)</f>
        <v>8</v>
      </c>
      <c r="O29" s="14">
        <f t="shared" ref="O29" si="9">SUM(O30:O33)</f>
        <v>0.5</v>
      </c>
      <c r="P29" s="14">
        <f t="shared" si="8"/>
        <v>8</v>
      </c>
      <c r="Q29" s="14">
        <f t="shared" si="8"/>
        <v>0.5</v>
      </c>
      <c r="R29" s="14">
        <f t="shared" ref="R29" si="10">SUM(R30:R33)</f>
        <v>10</v>
      </c>
      <c r="S29" s="14">
        <f>SUM(S30:S33)</f>
        <v>0</v>
      </c>
      <c r="T29" s="14">
        <f t="shared" ref="T29" si="11">SUM(T30:T33)</f>
        <v>9</v>
      </c>
      <c r="U29" s="14">
        <f t="shared" ref="U29" si="12">SUM(U30:U33)</f>
        <v>0</v>
      </c>
      <c r="V29" s="14">
        <f t="shared" ref="V29" si="13">SUM(V30:V33)</f>
        <v>41.5</v>
      </c>
      <c r="W29" s="14">
        <f t="shared" ref="W29" si="14">SUM(W30:W33)</f>
        <v>40</v>
      </c>
      <c r="X29" s="14">
        <f t="shared" ref="X29:Y29" si="15">SUM(X30:X33)</f>
        <v>1.5</v>
      </c>
      <c r="Y29" s="29">
        <f t="shared" si="15"/>
        <v>2.3055555555555554</v>
      </c>
    </row>
    <row r="30" spans="1:25" s="7" customFormat="1" x14ac:dyDescent="0.25">
      <c r="A30" s="23"/>
      <c r="B30" s="24" t="s">
        <v>27</v>
      </c>
      <c r="C30" s="9"/>
      <c r="D30" s="9"/>
      <c r="E30" s="9"/>
      <c r="F30" s="9"/>
      <c r="G30" s="9"/>
      <c r="H30" s="9"/>
      <c r="I30" s="9"/>
      <c r="J30" s="9"/>
      <c r="K30" s="9"/>
      <c r="L30" s="9">
        <v>4</v>
      </c>
      <c r="M30" s="9"/>
      <c r="N30" s="9">
        <v>4</v>
      </c>
      <c r="O30" s="9"/>
      <c r="P30" s="9">
        <v>4</v>
      </c>
      <c r="Q30" s="9"/>
      <c r="R30" s="9">
        <v>4</v>
      </c>
      <c r="S30" s="9"/>
      <c r="T30" s="9">
        <v>4</v>
      </c>
      <c r="U30" s="9"/>
      <c r="V30" s="9">
        <f>SUM(W30:X30)</f>
        <v>20</v>
      </c>
      <c r="W30" s="9">
        <f>SUM(L30,N30,P30,R30,T30)</f>
        <v>20</v>
      </c>
      <c r="X30" s="9">
        <f>SUM(M30,O30,Q30,S30,U30)</f>
        <v>0</v>
      </c>
      <c r="Y30" s="30">
        <f>V30/18</f>
        <v>1.1111111111111112</v>
      </c>
    </row>
    <row r="31" spans="1:25" s="7" customFormat="1" x14ac:dyDescent="0.25">
      <c r="A31" s="23"/>
      <c r="B31" s="24" t="s">
        <v>28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v>2</v>
      </c>
      <c r="O31" s="9"/>
      <c r="P31" s="9">
        <v>2</v>
      </c>
      <c r="Q31" s="9"/>
      <c r="R31" s="9">
        <v>2</v>
      </c>
      <c r="S31" s="9"/>
      <c r="T31" s="9">
        <v>2</v>
      </c>
      <c r="U31" s="9"/>
      <c r="V31" s="9">
        <f t="shared" ref="V31:V33" si="16">SUM(W31:X31)</f>
        <v>8</v>
      </c>
      <c r="W31" s="9">
        <f t="shared" ref="W31:W32" si="17">SUM(L31,N31,P31,R31,T31)</f>
        <v>8</v>
      </c>
      <c r="X31" s="9">
        <f t="shared" ref="X31:X32" si="18">SUM(M31,O31,Q31,S31,U31)</f>
        <v>0</v>
      </c>
      <c r="Y31" s="30">
        <f t="shared" ref="Y31:Y33" si="19">V31/18</f>
        <v>0.44444444444444442</v>
      </c>
    </row>
    <row r="32" spans="1:25" s="7" customFormat="1" x14ac:dyDescent="0.25">
      <c r="A32" s="23"/>
      <c r="B32" s="24" t="s">
        <v>29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v>2</v>
      </c>
      <c r="S32" s="9"/>
      <c r="T32" s="9">
        <v>2</v>
      </c>
      <c r="U32" s="9"/>
      <c r="V32" s="9">
        <f t="shared" si="16"/>
        <v>4</v>
      </c>
      <c r="W32" s="9">
        <f t="shared" si="17"/>
        <v>4</v>
      </c>
      <c r="X32" s="9">
        <f t="shared" si="18"/>
        <v>0</v>
      </c>
      <c r="Y32" s="30">
        <f t="shared" si="19"/>
        <v>0.22222222222222221</v>
      </c>
    </row>
    <row r="33" spans="1:25" s="7" customFormat="1" ht="22.5" x14ac:dyDescent="0.25">
      <c r="A33" s="23"/>
      <c r="B33" s="24" t="s">
        <v>65</v>
      </c>
      <c r="C33" s="9"/>
      <c r="D33" s="9"/>
      <c r="E33" s="9"/>
      <c r="F33" s="9"/>
      <c r="G33" s="9"/>
      <c r="H33" s="9"/>
      <c r="I33" s="9"/>
      <c r="J33" s="9"/>
      <c r="K33" s="9"/>
      <c r="L33" s="9">
        <v>1</v>
      </c>
      <c r="M33" s="9">
        <v>0.5</v>
      </c>
      <c r="N33" s="9">
        <v>2</v>
      </c>
      <c r="O33" s="9">
        <v>0.5</v>
      </c>
      <c r="P33" s="9">
        <v>2</v>
      </c>
      <c r="Q33" s="9">
        <v>0.5</v>
      </c>
      <c r="R33" s="9">
        <v>2</v>
      </c>
      <c r="S33" s="9"/>
      <c r="T33" s="9">
        <v>1</v>
      </c>
      <c r="U33" s="9"/>
      <c r="V33" s="9">
        <f t="shared" si="16"/>
        <v>9.5</v>
      </c>
      <c r="W33" s="9">
        <f>SUM(L33,N33,P33,R33,T33)</f>
        <v>8</v>
      </c>
      <c r="X33" s="9">
        <f>SUM(M33,O33,Q33,S33,U33)</f>
        <v>1.5</v>
      </c>
      <c r="Y33" s="30">
        <f t="shared" si="19"/>
        <v>0.52777777777777779</v>
      </c>
    </row>
    <row r="34" spans="1:25" s="7" customFormat="1" x14ac:dyDescent="0.25">
      <c r="A34" s="11">
        <v>5</v>
      </c>
      <c r="B34" s="22" t="s">
        <v>30</v>
      </c>
      <c r="C34" s="9"/>
      <c r="D34" s="14">
        <f>SUM(D35:D40)</f>
        <v>1</v>
      </c>
      <c r="E34" s="14">
        <f t="shared" ref="E34:U34" si="20">SUM(E35:E40)</f>
        <v>0</v>
      </c>
      <c r="F34" s="14">
        <f t="shared" si="20"/>
        <v>1</v>
      </c>
      <c r="G34" s="14">
        <f t="shared" si="20"/>
        <v>0</v>
      </c>
      <c r="H34" s="14">
        <f t="shared" si="20"/>
        <v>1</v>
      </c>
      <c r="I34" s="14">
        <f t="shared" si="20"/>
        <v>0</v>
      </c>
      <c r="J34" s="14">
        <f t="shared" si="20"/>
        <v>1</v>
      </c>
      <c r="K34" s="14">
        <f t="shared" si="20"/>
        <v>0</v>
      </c>
      <c r="L34" s="14">
        <f t="shared" si="20"/>
        <v>5</v>
      </c>
      <c r="M34" s="14">
        <f t="shared" si="20"/>
        <v>0</v>
      </c>
      <c r="N34" s="14">
        <f t="shared" si="20"/>
        <v>4</v>
      </c>
      <c r="O34" s="14">
        <f t="shared" si="20"/>
        <v>0</v>
      </c>
      <c r="P34" s="14">
        <f t="shared" ref="P34:Q34" si="21">SUM(P35:P40)</f>
        <v>4</v>
      </c>
      <c r="Q34" s="14">
        <f t="shared" si="21"/>
        <v>0</v>
      </c>
      <c r="R34" s="14">
        <f t="shared" si="20"/>
        <v>4</v>
      </c>
      <c r="S34" s="14">
        <f t="shared" si="20"/>
        <v>0</v>
      </c>
      <c r="T34" s="14">
        <f t="shared" si="20"/>
        <v>6</v>
      </c>
      <c r="U34" s="14">
        <f t="shared" si="20"/>
        <v>0</v>
      </c>
      <c r="V34" s="14">
        <f>SUM(V35:V40)</f>
        <v>27</v>
      </c>
      <c r="W34" s="14">
        <f t="shared" ref="W34:Y34" si="22">SUM(W35:W40)</f>
        <v>27</v>
      </c>
      <c r="X34" s="14">
        <f t="shared" si="22"/>
        <v>0</v>
      </c>
      <c r="Y34" s="29">
        <f t="shared" si="22"/>
        <v>1.5</v>
      </c>
    </row>
    <row r="35" spans="1:25" s="7" customFormat="1" x14ac:dyDescent="0.25">
      <c r="A35" s="25"/>
      <c r="B35" s="24" t="s">
        <v>31</v>
      </c>
      <c r="C35" s="9"/>
      <c r="D35" s="9"/>
      <c r="E35" s="9"/>
      <c r="F35" s="9"/>
      <c r="G35" s="9"/>
      <c r="H35" s="9"/>
      <c r="I35" s="9"/>
      <c r="J35" s="9"/>
      <c r="K35" s="9"/>
      <c r="L35" s="9">
        <v>2</v>
      </c>
      <c r="M35" s="9"/>
      <c r="N35" s="9">
        <v>1</v>
      </c>
      <c r="O35" s="9"/>
      <c r="P35" s="9">
        <v>1</v>
      </c>
      <c r="Q35" s="9"/>
      <c r="R35" s="9">
        <v>1</v>
      </c>
      <c r="S35" s="9"/>
      <c r="T35" s="9">
        <v>2</v>
      </c>
      <c r="U35" s="9"/>
      <c r="V35" s="9">
        <f>SUM(W35:X35)</f>
        <v>7</v>
      </c>
      <c r="W35" s="9">
        <f>SUM(L35,N35,P35,R35,T35)</f>
        <v>7</v>
      </c>
      <c r="X35" s="9">
        <f>SUM(M35,O35,Q35,S35,U35)</f>
        <v>0</v>
      </c>
      <c r="Y35" s="30">
        <f>V35/18</f>
        <v>0.3888888888888889</v>
      </c>
    </row>
    <row r="36" spans="1:25" s="7" customFormat="1" ht="22.5" x14ac:dyDescent="0.25">
      <c r="A36" s="25"/>
      <c r="B36" s="24" t="s">
        <v>60</v>
      </c>
      <c r="C36" s="9"/>
      <c r="D36" s="9"/>
      <c r="E36" s="9"/>
      <c r="F36" s="9"/>
      <c r="G36" s="9"/>
      <c r="H36" s="9"/>
      <c r="I36" s="9"/>
      <c r="J36" s="9"/>
      <c r="K36" s="9"/>
      <c r="L36" s="9">
        <v>1</v>
      </c>
      <c r="M36" s="9"/>
      <c r="N36" s="9"/>
      <c r="O36" s="9"/>
      <c r="P36" s="9"/>
      <c r="Q36" s="9"/>
      <c r="R36" s="9"/>
      <c r="S36" s="9"/>
      <c r="T36" s="9"/>
      <c r="U36" s="9"/>
      <c r="V36" s="9">
        <f t="shared" ref="V36:V40" si="23">SUM(W36:X36)</f>
        <v>1</v>
      </c>
      <c r="W36" s="9">
        <f t="shared" ref="W36:W39" si="24">SUM(L36,N36,P36,R36,T36)</f>
        <v>1</v>
      </c>
      <c r="X36" s="9">
        <f t="shared" ref="X36:X40" si="25">SUM(M36,O36,Q36,S36,U36)</f>
        <v>0</v>
      </c>
      <c r="Y36" s="30">
        <f t="shared" ref="Y36:Y48" si="26">V36/18</f>
        <v>5.5555555555555552E-2</v>
      </c>
    </row>
    <row r="37" spans="1:25" s="7" customFormat="1" x14ac:dyDescent="0.25">
      <c r="A37" s="25"/>
      <c r="B37" s="24" t="s">
        <v>61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v>1</v>
      </c>
      <c r="O37" s="9"/>
      <c r="P37" s="9">
        <v>1</v>
      </c>
      <c r="Q37" s="9"/>
      <c r="R37" s="9"/>
      <c r="S37" s="9"/>
      <c r="T37" s="9"/>
      <c r="U37" s="9"/>
      <c r="V37" s="9">
        <f t="shared" si="23"/>
        <v>2</v>
      </c>
      <c r="W37" s="9">
        <f t="shared" si="24"/>
        <v>2</v>
      </c>
      <c r="X37" s="9">
        <f t="shared" si="25"/>
        <v>0</v>
      </c>
      <c r="Y37" s="30">
        <f t="shared" si="26"/>
        <v>0.1111111111111111</v>
      </c>
    </row>
    <row r="38" spans="1:25" s="7" customFormat="1" x14ac:dyDescent="0.25">
      <c r="A38" s="25"/>
      <c r="B38" s="24" t="s">
        <v>32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>
        <v>1</v>
      </c>
      <c r="S38" s="9"/>
      <c r="T38" s="9">
        <v>1</v>
      </c>
      <c r="U38" s="9"/>
      <c r="V38" s="9">
        <f t="shared" si="23"/>
        <v>2</v>
      </c>
      <c r="W38" s="9">
        <f t="shared" si="24"/>
        <v>2</v>
      </c>
      <c r="X38" s="9">
        <f t="shared" si="25"/>
        <v>0</v>
      </c>
      <c r="Y38" s="30">
        <f>V38/18</f>
        <v>0.1111111111111111</v>
      </c>
    </row>
    <row r="39" spans="1:25" s="7" customFormat="1" x14ac:dyDescent="0.25">
      <c r="A39" s="25"/>
      <c r="B39" s="24" t="s">
        <v>33</v>
      </c>
      <c r="C39" s="9"/>
      <c r="D39" s="9"/>
      <c r="E39" s="9"/>
      <c r="F39" s="9"/>
      <c r="G39" s="9"/>
      <c r="H39" s="9"/>
      <c r="I39" s="9"/>
      <c r="J39" s="9"/>
      <c r="K39" s="9"/>
      <c r="L39" s="9">
        <v>1</v>
      </c>
      <c r="M39" s="9"/>
      <c r="N39" s="9">
        <v>1</v>
      </c>
      <c r="O39" s="9"/>
      <c r="P39" s="9">
        <v>1</v>
      </c>
      <c r="Q39" s="9"/>
      <c r="R39" s="9">
        <v>1</v>
      </c>
      <c r="S39" s="9"/>
      <c r="T39" s="9">
        <v>2</v>
      </c>
      <c r="U39" s="9"/>
      <c r="V39" s="9">
        <f t="shared" si="23"/>
        <v>6</v>
      </c>
      <c r="W39" s="9">
        <f t="shared" si="24"/>
        <v>6</v>
      </c>
      <c r="X39" s="9">
        <f t="shared" si="25"/>
        <v>0</v>
      </c>
      <c r="Y39" s="30">
        <f t="shared" si="26"/>
        <v>0.33333333333333331</v>
      </c>
    </row>
    <row r="40" spans="1:25" s="7" customFormat="1" x14ac:dyDescent="0.25">
      <c r="A40" s="25"/>
      <c r="B40" s="24" t="s">
        <v>34</v>
      </c>
      <c r="C40" s="9"/>
      <c r="D40" s="9">
        <v>1</v>
      </c>
      <c r="E40" s="9"/>
      <c r="F40" s="9">
        <v>1</v>
      </c>
      <c r="G40" s="9"/>
      <c r="H40" s="9">
        <v>1</v>
      </c>
      <c r="I40" s="9"/>
      <c r="J40" s="9">
        <v>1</v>
      </c>
      <c r="K40" s="9"/>
      <c r="L40" s="9">
        <v>1</v>
      </c>
      <c r="M40" s="9"/>
      <c r="N40" s="9">
        <v>1</v>
      </c>
      <c r="O40" s="9"/>
      <c r="P40" s="9">
        <v>1</v>
      </c>
      <c r="Q40" s="9"/>
      <c r="R40" s="9">
        <v>1</v>
      </c>
      <c r="S40" s="9"/>
      <c r="T40" s="9">
        <v>1</v>
      </c>
      <c r="U40" s="9"/>
      <c r="V40" s="9">
        <f t="shared" si="23"/>
        <v>9</v>
      </c>
      <c r="W40" s="9">
        <f>SUM(D40,F40,H40,J40,L40,N40,P40,R40,T40)</f>
        <v>9</v>
      </c>
      <c r="X40" s="9">
        <f t="shared" si="25"/>
        <v>0</v>
      </c>
      <c r="Y40" s="30">
        <f t="shared" si="26"/>
        <v>0.5</v>
      </c>
    </row>
    <row r="41" spans="1:25" s="7" customFormat="1" x14ac:dyDescent="0.25">
      <c r="A41" s="11">
        <v>6</v>
      </c>
      <c r="B41" s="22" t="s">
        <v>35</v>
      </c>
      <c r="C41" s="9"/>
      <c r="D41" s="14">
        <f>SUM(D42:D43)</f>
        <v>0</v>
      </c>
      <c r="E41" s="14">
        <f t="shared" ref="E41:U41" si="27">SUM(E42:E43)</f>
        <v>0</v>
      </c>
      <c r="F41" s="14">
        <f t="shared" si="27"/>
        <v>0</v>
      </c>
      <c r="G41" s="14">
        <f t="shared" si="27"/>
        <v>0</v>
      </c>
      <c r="H41" s="14">
        <f t="shared" si="27"/>
        <v>0</v>
      </c>
      <c r="I41" s="14">
        <f t="shared" si="27"/>
        <v>0</v>
      </c>
      <c r="J41" s="14">
        <f t="shared" si="27"/>
        <v>0</v>
      </c>
      <c r="K41" s="14">
        <f t="shared" si="27"/>
        <v>0</v>
      </c>
      <c r="L41" s="14">
        <f t="shared" si="27"/>
        <v>2</v>
      </c>
      <c r="M41" s="14">
        <f t="shared" si="27"/>
        <v>0</v>
      </c>
      <c r="N41" s="14">
        <f t="shared" si="27"/>
        <v>2</v>
      </c>
      <c r="O41" s="14">
        <f t="shared" si="27"/>
        <v>0</v>
      </c>
      <c r="P41" s="14">
        <f t="shared" ref="P41:Q41" si="28">SUM(P42:P43)</f>
        <v>2</v>
      </c>
      <c r="Q41" s="14">
        <f t="shared" si="28"/>
        <v>0</v>
      </c>
      <c r="R41" s="14">
        <f t="shared" si="27"/>
        <v>2</v>
      </c>
      <c r="S41" s="14">
        <f t="shared" si="27"/>
        <v>0</v>
      </c>
      <c r="T41" s="14">
        <f t="shared" si="27"/>
        <v>1</v>
      </c>
      <c r="U41" s="14">
        <f t="shared" si="27"/>
        <v>0</v>
      </c>
      <c r="V41" s="14">
        <f>SUM(V42:V43)</f>
        <v>9</v>
      </c>
      <c r="W41" s="14">
        <f t="shared" ref="W41:Y41" si="29">SUM(W42:W43)</f>
        <v>9</v>
      </c>
      <c r="X41" s="14">
        <f t="shared" si="29"/>
        <v>0</v>
      </c>
      <c r="Y41" s="29">
        <f t="shared" si="29"/>
        <v>0.5</v>
      </c>
    </row>
    <row r="42" spans="1:25" s="7" customFormat="1" x14ac:dyDescent="0.25">
      <c r="A42" s="25"/>
      <c r="B42" s="24" t="s">
        <v>36</v>
      </c>
      <c r="C42" s="9"/>
      <c r="D42" s="9"/>
      <c r="E42" s="9"/>
      <c r="F42" s="9"/>
      <c r="G42" s="9"/>
      <c r="H42" s="9"/>
      <c r="I42" s="9"/>
      <c r="J42" s="9"/>
      <c r="K42" s="9"/>
      <c r="L42" s="9">
        <v>1</v>
      </c>
      <c r="M42" s="9"/>
      <c r="N42" s="9">
        <v>1</v>
      </c>
      <c r="O42" s="9"/>
      <c r="P42" s="9">
        <v>1</v>
      </c>
      <c r="Q42" s="9"/>
      <c r="R42" s="9">
        <v>1</v>
      </c>
      <c r="S42" s="9"/>
      <c r="T42" s="9">
        <v>0.5</v>
      </c>
      <c r="U42" s="9"/>
      <c r="V42" s="9">
        <f>SUM(W42:X42)</f>
        <v>4.5</v>
      </c>
      <c r="W42" s="9">
        <f>SUM(L42,N42,P42,R42,T42)</f>
        <v>4.5</v>
      </c>
      <c r="X42" s="9">
        <f>SUM(M42,O42,Q42,S42,U42)</f>
        <v>0</v>
      </c>
      <c r="Y42" s="30">
        <f t="shared" si="26"/>
        <v>0.25</v>
      </c>
    </row>
    <row r="43" spans="1:25" s="7" customFormat="1" x14ac:dyDescent="0.25">
      <c r="A43" s="25"/>
      <c r="B43" s="24" t="s">
        <v>37</v>
      </c>
      <c r="C43" s="9"/>
      <c r="D43" s="9"/>
      <c r="E43" s="9"/>
      <c r="F43" s="9"/>
      <c r="G43" s="9"/>
      <c r="H43" s="9"/>
      <c r="I43" s="9"/>
      <c r="J43" s="9"/>
      <c r="K43" s="9"/>
      <c r="L43" s="9">
        <v>1</v>
      </c>
      <c r="M43" s="9"/>
      <c r="N43" s="9">
        <v>1</v>
      </c>
      <c r="O43" s="9"/>
      <c r="P43" s="9">
        <v>1</v>
      </c>
      <c r="Q43" s="9"/>
      <c r="R43" s="9">
        <v>1</v>
      </c>
      <c r="S43" s="9"/>
      <c r="T43" s="9">
        <v>0.5</v>
      </c>
      <c r="U43" s="9"/>
      <c r="V43" s="9">
        <f>SUM(W43:X43)</f>
        <v>4.5</v>
      </c>
      <c r="W43" s="9">
        <f>SUM(L43,N43,P43,R43,T43)</f>
        <v>4.5</v>
      </c>
      <c r="X43" s="9">
        <f>SUM(M43,O43,Q43,S43,U43)</f>
        <v>0</v>
      </c>
      <c r="Y43" s="30">
        <f t="shared" si="26"/>
        <v>0.25</v>
      </c>
    </row>
    <row r="44" spans="1:25" s="7" customFormat="1" x14ac:dyDescent="0.25">
      <c r="A44" s="11">
        <v>7</v>
      </c>
      <c r="B44" s="22" t="s">
        <v>38</v>
      </c>
      <c r="C44" s="9"/>
      <c r="D44" s="14">
        <f>D45</f>
        <v>2</v>
      </c>
      <c r="E44" s="14">
        <f t="shared" ref="E44:U44" si="30">E45</f>
        <v>0</v>
      </c>
      <c r="F44" s="14">
        <f t="shared" si="30"/>
        <v>2</v>
      </c>
      <c r="G44" s="14">
        <f t="shared" si="30"/>
        <v>0</v>
      </c>
      <c r="H44" s="14">
        <f t="shared" si="30"/>
        <v>2</v>
      </c>
      <c r="I44" s="14">
        <f t="shared" si="30"/>
        <v>0</v>
      </c>
      <c r="J44" s="14">
        <f t="shared" si="30"/>
        <v>2</v>
      </c>
      <c r="K44" s="14">
        <f t="shared" si="30"/>
        <v>0</v>
      </c>
      <c r="L44" s="14">
        <f t="shared" si="30"/>
        <v>2</v>
      </c>
      <c r="M44" s="14">
        <f t="shared" si="30"/>
        <v>0</v>
      </c>
      <c r="N44" s="14">
        <f t="shared" si="30"/>
        <v>2</v>
      </c>
      <c r="O44" s="14">
        <f t="shared" si="30"/>
        <v>0</v>
      </c>
      <c r="P44" s="14">
        <f t="shared" si="30"/>
        <v>2</v>
      </c>
      <c r="Q44" s="14">
        <f t="shared" si="30"/>
        <v>0</v>
      </c>
      <c r="R44" s="14">
        <f t="shared" si="30"/>
        <v>2</v>
      </c>
      <c r="S44" s="14">
        <f t="shared" si="30"/>
        <v>0</v>
      </c>
      <c r="T44" s="14">
        <f t="shared" si="30"/>
        <v>1</v>
      </c>
      <c r="U44" s="14">
        <f t="shared" si="30"/>
        <v>0</v>
      </c>
      <c r="V44" s="14">
        <f>SUM(V45)</f>
        <v>17</v>
      </c>
      <c r="W44" s="14">
        <f t="shared" ref="W44:Y44" si="31">SUM(W45)</f>
        <v>17</v>
      </c>
      <c r="X44" s="14">
        <f t="shared" si="31"/>
        <v>0</v>
      </c>
      <c r="Y44" s="29">
        <f t="shared" si="31"/>
        <v>0.94444444444444442</v>
      </c>
    </row>
    <row r="45" spans="1:25" s="7" customFormat="1" ht="25.5" customHeight="1" x14ac:dyDescent="0.25">
      <c r="A45" s="23"/>
      <c r="B45" s="24" t="s">
        <v>39</v>
      </c>
      <c r="C45" s="9"/>
      <c r="D45" s="9">
        <v>2</v>
      </c>
      <c r="E45" s="9"/>
      <c r="F45" s="9">
        <v>2</v>
      </c>
      <c r="G45" s="9"/>
      <c r="H45" s="9">
        <v>2</v>
      </c>
      <c r="I45" s="9"/>
      <c r="J45" s="9">
        <v>2</v>
      </c>
      <c r="K45" s="9"/>
      <c r="L45" s="9">
        <v>2</v>
      </c>
      <c r="M45" s="9"/>
      <c r="N45" s="9">
        <v>2</v>
      </c>
      <c r="O45" s="9"/>
      <c r="P45" s="9">
        <v>2</v>
      </c>
      <c r="Q45" s="9"/>
      <c r="R45" s="9">
        <v>2</v>
      </c>
      <c r="S45" s="9"/>
      <c r="T45" s="9">
        <v>1</v>
      </c>
      <c r="U45" s="9"/>
      <c r="V45" s="9">
        <f>SUM(W45:X45)</f>
        <v>17</v>
      </c>
      <c r="W45" s="9">
        <f>SUM(D45,F45,H45,J45,L45,N45,P45,R45,T45)</f>
        <v>17</v>
      </c>
      <c r="X45" s="9">
        <f>SUM(M45,O45,Q45,S45,U45)</f>
        <v>0</v>
      </c>
      <c r="Y45" s="30">
        <f t="shared" si="26"/>
        <v>0.94444444444444442</v>
      </c>
    </row>
    <row r="46" spans="1:25" s="7" customFormat="1" x14ac:dyDescent="0.25">
      <c r="A46" s="11">
        <v>8</v>
      </c>
      <c r="B46" s="22" t="s">
        <v>40</v>
      </c>
      <c r="C46" s="9"/>
      <c r="D46" s="14">
        <f t="shared" ref="D46:Y46" si="32">SUM(D47:D48)</f>
        <v>0</v>
      </c>
      <c r="E46" s="14">
        <f t="shared" si="32"/>
        <v>0</v>
      </c>
      <c r="F46" s="14">
        <f t="shared" si="32"/>
        <v>0</v>
      </c>
      <c r="G46" s="14">
        <f t="shared" si="32"/>
        <v>0</v>
      </c>
      <c r="H46" s="14">
        <f t="shared" si="32"/>
        <v>0</v>
      </c>
      <c r="I46" s="14">
        <f t="shared" si="32"/>
        <v>0</v>
      </c>
      <c r="J46" s="14">
        <f t="shared" si="32"/>
        <v>0</v>
      </c>
      <c r="K46" s="14">
        <f t="shared" si="32"/>
        <v>0</v>
      </c>
      <c r="L46" s="14">
        <f t="shared" si="32"/>
        <v>2</v>
      </c>
      <c r="M46" s="14">
        <f t="shared" si="32"/>
        <v>0.5</v>
      </c>
      <c r="N46" s="14">
        <f t="shared" si="32"/>
        <v>2</v>
      </c>
      <c r="O46" s="14">
        <f t="shared" si="32"/>
        <v>0.5</v>
      </c>
      <c r="P46" s="14">
        <f t="shared" si="32"/>
        <v>2</v>
      </c>
      <c r="Q46" s="14">
        <f t="shared" si="32"/>
        <v>0.5</v>
      </c>
      <c r="R46" s="14">
        <f t="shared" si="32"/>
        <v>1</v>
      </c>
      <c r="S46" s="14">
        <f t="shared" si="32"/>
        <v>0</v>
      </c>
      <c r="T46" s="14">
        <f t="shared" si="32"/>
        <v>1</v>
      </c>
      <c r="U46" s="14">
        <f t="shared" si="32"/>
        <v>0</v>
      </c>
      <c r="V46" s="14">
        <f t="shared" si="32"/>
        <v>9.5</v>
      </c>
      <c r="W46" s="14">
        <f t="shared" si="32"/>
        <v>8</v>
      </c>
      <c r="X46" s="14">
        <f t="shared" si="32"/>
        <v>1.5</v>
      </c>
      <c r="Y46" s="29">
        <f t="shared" si="32"/>
        <v>0.52777777777777779</v>
      </c>
    </row>
    <row r="47" spans="1:25" s="7" customFormat="1" x14ac:dyDescent="0.25">
      <c r="A47" s="25"/>
      <c r="B47" s="24" t="s">
        <v>41</v>
      </c>
      <c r="C47" s="9"/>
      <c r="D47" s="9"/>
      <c r="E47" s="9"/>
      <c r="F47" s="9"/>
      <c r="G47" s="9"/>
      <c r="H47" s="9"/>
      <c r="I47" s="9"/>
      <c r="J47" s="9"/>
      <c r="K47" s="9"/>
      <c r="L47" s="9">
        <v>1</v>
      </c>
      <c r="M47" s="9"/>
      <c r="N47" s="9">
        <v>1</v>
      </c>
      <c r="O47" s="9"/>
      <c r="P47" s="9">
        <v>1</v>
      </c>
      <c r="Q47" s="9"/>
      <c r="R47" s="9">
        <v>1</v>
      </c>
      <c r="S47" s="9"/>
      <c r="T47" s="9">
        <v>1</v>
      </c>
      <c r="U47" s="9"/>
      <c r="V47" s="9">
        <f t="shared" ref="V47:V48" si="33">SUM(W47:X47)</f>
        <v>5</v>
      </c>
      <c r="W47" s="9">
        <f t="shared" ref="W47:W48" si="34">SUM(L47,N47,P47,R47,T47)</f>
        <v>5</v>
      </c>
      <c r="X47" s="9">
        <f t="shared" ref="X47:X48" si="35">SUM(M47,O47,Q47,S47,U47)</f>
        <v>0</v>
      </c>
      <c r="Y47" s="30">
        <f t="shared" si="26"/>
        <v>0.27777777777777779</v>
      </c>
    </row>
    <row r="48" spans="1:25" s="7" customFormat="1" ht="22.5" x14ac:dyDescent="0.25">
      <c r="A48" s="26"/>
      <c r="B48" s="24" t="s">
        <v>66</v>
      </c>
      <c r="C48" s="9"/>
      <c r="D48" s="9"/>
      <c r="E48" s="9"/>
      <c r="F48" s="9"/>
      <c r="G48" s="9"/>
      <c r="H48" s="9"/>
      <c r="I48" s="9"/>
      <c r="J48" s="9"/>
      <c r="K48" s="9"/>
      <c r="L48" s="9">
        <v>1</v>
      </c>
      <c r="M48" s="9">
        <v>0.5</v>
      </c>
      <c r="N48" s="9">
        <v>1</v>
      </c>
      <c r="O48" s="9">
        <v>0.5</v>
      </c>
      <c r="P48" s="9">
        <v>1</v>
      </c>
      <c r="Q48" s="9">
        <v>0.5</v>
      </c>
      <c r="R48" s="9"/>
      <c r="S48" s="9"/>
      <c r="T48" s="9"/>
      <c r="U48" s="9"/>
      <c r="V48" s="9">
        <f t="shared" si="33"/>
        <v>4.5</v>
      </c>
      <c r="W48" s="9">
        <f t="shared" si="34"/>
        <v>3</v>
      </c>
      <c r="X48" s="9">
        <f t="shared" si="35"/>
        <v>1.5</v>
      </c>
      <c r="Y48" s="30">
        <f t="shared" si="26"/>
        <v>0.25</v>
      </c>
    </row>
    <row r="49" spans="1:25" s="7" customFormat="1" x14ac:dyDescent="0.25">
      <c r="A49" s="11">
        <v>9</v>
      </c>
      <c r="B49" s="22" t="s">
        <v>67</v>
      </c>
      <c r="C49" s="9"/>
      <c r="D49" s="14">
        <f>SUM(D50:D51)</f>
        <v>0</v>
      </c>
      <c r="E49" s="14">
        <f t="shared" ref="E49:U49" si="36">SUM(E50:E51)</f>
        <v>0</v>
      </c>
      <c r="F49" s="14">
        <f t="shared" si="36"/>
        <v>0</v>
      </c>
      <c r="G49" s="14">
        <f t="shared" si="36"/>
        <v>0</v>
      </c>
      <c r="H49" s="14">
        <f t="shared" si="36"/>
        <v>0</v>
      </c>
      <c r="I49" s="14">
        <f t="shared" si="36"/>
        <v>0</v>
      </c>
      <c r="J49" s="14">
        <f t="shared" si="36"/>
        <v>0</v>
      </c>
      <c r="K49" s="14">
        <f t="shared" si="36"/>
        <v>0</v>
      </c>
      <c r="L49" s="14">
        <f t="shared" si="36"/>
        <v>1</v>
      </c>
      <c r="M49" s="14">
        <f t="shared" si="36"/>
        <v>0</v>
      </c>
      <c r="N49" s="14">
        <f t="shared" si="36"/>
        <v>1</v>
      </c>
      <c r="O49" s="14">
        <f t="shared" si="36"/>
        <v>0</v>
      </c>
      <c r="P49" s="14">
        <f t="shared" si="36"/>
        <v>1</v>
      </c>
      <c r="Q49" s="14">
        <f t="shared" si="36"/>
        <v>0</v>
      </c>
      <c r="R49" s="14">
        <f t="shared" si="36"/>
        <v>1</v>
      </c>
      <c r="S49" s="14">
        <f t="shared" si="36"/>
        <v>0</v>
      </c>
      <c r="T49" s="14">
        <f t="shared" si="36"/>
        <v>1</v>
      </c>
      <c r="U49" s="14">
        <f t="shared" si="36"/>
        <v>0</v>
      </c>
      <c r="V49" s="14">
        <f>SUM(V50:V51)</f>
        <v>5</v>
      </c>
      <c r="W49" s="14">
        <f t="shared" ref="W49:Y49" si="37">SUM(W50:W51)</f>
        <v>5</v>
      </c>
      <c r="X49" s="14">
        <f t="shared" si="37"/>
        <v>0</v>
      </c>
      <c r="Y49" s="29">
        <f t="shared" si="37"/>
        <v>0</v>
      </c>
    </row>
    <row r="50" spans="1:25" s="7" customFormat="1" ht="22.5" x14ac:dyDescent="0.25">
      <c r="A50" s="11"/>
      <c r="B50" s="24" t="s">
        <v>68</v>
      </c>
      <c r="C50" s="9"/>
      <c r="D50" s="9"/>
      <c r="E50" s="9"/>
      <c r="F50" s="9"/>
      <c r="G50" s="9"/>
      <c r="H50" s="9"/>
      <c r="I50" s="9"/>
      <c r="J50" s="9"/>
      <c r="K50" s="9"/>
      <c r="L50" s="9">
        <v>1</v>
      </c>
      <c r="M50" s="9"/>
      <c r="N50" s="9">
        <v>1</v>
      </c>
      <c r="O50" s="9"/>
      <c r="P50" s="9">
        <v>1</v>
      </c>
      <c r="Q50" s="9"/>
      <c r="R50" s="9"/>
      <c r="S50" s="9"/>
      <c r="T50" s="9"/>
      <c r="U50" s="9"/>
      <c r="V50" s="9">
        <f t="shared" ref="V50" si="38">SUM(W50:X50)</f>
        <v>3</v>
      </c>
      <c r="W50" s="9">
        <f t="shared" ref="W50" si="39">SUM(L50,N50,P50,R50,T50)</f>
        <v>3</v>
      </c>
      <c r="X50" s="9">
        <f t="shared" ref="X50" si="40">SUM(M50,O50,Q50,S50,U50)</f>
        <v>0</v>
      </c>
      <c r="Y50" s="30"/>
    </row>
    <row r="51" spans="1:25" s="7" customFormat="1" x14ac:dyDescent="0.25">
      <c r="A51" s="26"/>
      <c r="B51" s="24" t="s">
        <v>67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>
        <v>1</v>
      </c>
      <c r="S51" s="9"/>
      <c r="T51" s="9">
        <v>1</v>
      </c>
      <c r="U51" s="9"/>
      <c r="V51" s="9">
        <f t="shared" ref="V51" si="41">SUM(W51:X51)</f>
        <v>2</v>
      </c>
      <c r="W51" s="9">
        <f t="shared" ref="W51" si="42">SUM(L51,N51,P51,R51,T51)</f>
        <v>2</v>
      </c>
      <c r="X51" s="9">
        <f t="shared" ref="X51" si="43">SUM(M51,O51,Q51,S51,U51)</f>
        <v>0</v>
      </c>
      <c r="Y51" s="30"/>
    </row>
    <row r="52" spans="1:25" s="7" customFormat="1" ht="15.75" x14ac:dyDescent="0.25">
      <c r="A52" s="25"/>
      <c r="B52" s="27" t="s">
        <v>42</v>
      </c>
      <c r="C52" s="11">
        <f>C22+C23+C24+C29+C34+C41+C44+C46+C49</f>
        <v>25</v>
      </c>
      <c r="D52" s="11">
        <f>D22+D23+D24+D29+D34+D41+D44+D46+E49</f>
        <v>19</v>
      </c>
      <c r="E52" s="11">
        <f>E22+E23+E24+E29+E34+E41+E44+E46+F49</f>
        <v>1</v>
      </c>
      <c r="F52" s="11">
        <f t="shared" ref="F52:Y52" si="44">F22+F23+F24+F29+F34+F41+F44+F46+F49</f>
        <v>19</v>
      </c>
      <c r="G52" s="11">
        <f t="shared" si="44"/>
        <v>1</v>
      </c>
      <c r="H52" s="11">
        <f t="shared" si="44"/>
        <v>20</v>
      </c>
      <c r="I52" s="11">
        <f t="shared" si="44"/>
        <v>1</v>
      </c>
      <c r="J52" s="11">
        <f t="shared" si="44"/>
        <v>20</v>
      </c>
      <c r="K52" s="11">
        <f t="shared" si="44"/>
        <v>1</v>
      </c>
      <c r="L52" s="11">
        <f t="shared" si="44"/>
        <v>25</v>
      </c>
      <c r="M52" s="11">
        <f t="shared" si="44"/>
        <v>1</v>
      </c>
      <c r="N52" s="11">
        <f t="shared" si="44"/>
        <v>27</v>
      </c>
      <c r="O52" s="11">
        <f t="shared" si="44"/>
        <v>1</v>
      </c>
      <c r="P52" s="11">
        <f t="shared" si="44"/>
        <v>27</v>
      </c>
      <c r="Q52" s="11">
        <f t="shared" si="44"/>
        <v>1</v>
      </c>
      <c r="R52" s="11">
        <f t="shared" si="44"/>
        <v>28</v>
      </c>
      <c r="S52" s="11">
        <f t="shared" si="44"/>
        <v>0</v>
      </c>
      <c r="T52" s="11">
        <f t="shared" si="44"/>
        <v>28</v>
      </c>
      <c r="U52" s="11">
        <f t="shared" si="44"/>
        <v>0</v>
      </c>
      <c r="V52" s="32">
        <f t="shared" si="44"/>
        <v>245</v>
      </c>
      <c r="W52" s="32">
        <f t="shared" si="44"/>
        <v>238</v>
      </c>
      <c r="X52" s="32">
        <f t="shared" si="44"/>
        <v>7</v>
      </c>
      <c r="Y52" s="33">
        <f t="shared" si="44"/>
        <v>13.277777777777779</v>
      </c>
    </row>
    <row r="53" spans="1:25" ht="15.75" x14ac:dyDescent="0.25">
      <c r="A53" s="28"/>
    </row>
    <row r="54" spans="1:25" ht="15.75" x14ac:dyDescent="0.25">
      <c r="A54" s="28"/>
    </row>
  </sheetData>
  <mergeCells count="41">
    <mergeCell ref="Y16:Y20"/>
    <mergeCell ref="L17:M18"/>
    <mergeCell ref="W17:W20"/>
    <mergeCell ref="X17:X20"/>
    <mergeCell ref="N17:O18"/>
    <mergeCell ref="R17:S18"/>
    <mergeCell ref="L19:M19"/>
    <mergeCell ref="N19:O19"/>
    <mergeCell ref="R19:S19"/>
    <mergeCell ref="L16:U16"/>
    <mergeCell ref="P17:Q18"/>
    <mergeCell ref="P19:Q19"/>
    <mergeCell ref="T17:U18"/>
    <mergeCell ref="T19:U19"/>
    <mergeCell ref="A16:A20"/>
    <mergeCell ref="V16:V20"/>
    <mergeCell ref="W16:X16"/>
    <mergeCell ref="C19:C20"/>
    <mergeCell ref="D19:E19"/>
    <mergeCell ref="H19:I19"/>
    <mergeCell ref="B17:B20"/>
    <mergeCell ref="F17:G18"/>
    <mergeCell ref="F19:G19"/>
    <mergeCell ref="J17:K18"/>
    <mergeCell ref="J19:K19"/>
    <mergeCell ref="C17:C18"/>
    <mergeCell ref="D17:E18"/>
    <mergeCell ref="H17:I18"/>
    <mergeCell ref="D16:K16"/>
    <mergeCell ref="U7:U8"/>
    <mergeCell ref="P7:P8"/>
    <mergeCell ref="K6:O6"/>
    <mergeCell ref="P6:T6"/>
    <mergeCell ref="U6:Y6"/>
    <mergeCell ref="N7:O7"/>
    <mergeCell ref="S7:T7"/>
    <mergeCell ref="X7:Y7"/>
    <mergeCell ref="K7:K8"/>
    <mergeCell ref="L7:M7"/>
    <mergeCell ref="Q7:R7"/>
    <mergeCell ref="V7:W7"/>
  </mergeCells>
  <pageMargins left="0" right="0" top="0.19685039370078741" bottom="0" header="0" footer="0"/>
  <pageSetup paperSize="8" scale="80" orientation="landscape" r:id="rId1"/>
  <ignoredErrors>
    <ignoredError sqref="V24 V29:Y29 V34 W34:Y34 V41:Y41 V44:Y44 V46:Y46 V49 W49:Y49 W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126"/>
  <sheetViews>
    <sheetView zoomScale="136" zoomScaleNormal="136" workbookViewId="0"/>
  </sheetViews>
  <sheetFormatPr defaultRowHeight="9.75" x14ac:dyDescent="0.25"/>
  <cols>
    <col min="1" max="1" width="4" style="36" customWidth="1"/>
    <col min="2" max="2" width="7.7109375" style="34" customWidth="1"/>
    <col min="3" max="3" width="8.42578125" style="3" customWidth="1"/>
    <col min="4" max="4" width="8.85546875" style="4" customWidth="1"/>
    <col min="5" max="5" width="5.85546875" style="3" customWidth="1"/>
    <col min="6" max="6" width="12.140625" style="3" customWidth="1"/>
    <col min="7" max="7" width="3.85546875" style="5" bestFit="1" customWidth="1"/>
    <col min="8" max="8" width="3.140625" style="5" bestFit="1" customWidth="1"/>
    <col min="9" max="9" width="3.42578125" style="5" bestFit="1" customWidth="1"/>
    <col min="10" max="10" width="7" style="3" customWidth="1"/>
    <col min="11" max="11" width="12.140625" style="3" customWidth="1"/>
    <col min="12" max="12" width="3.85546875" style="5" bestFit="1" customWidth="1"/>
    <col min="13" max="13" width="2.5703125" style="5" bestFit="1" customWidth="1"/>
    <col min="14" max="14" width="3.42578125" style="5" bestFit="1" customWidth="1"/>
    <col min="15" max="15" width="8.85546875" style="3" customWidth="1"/>
    <col min="16" max="16" width="5.140625" style="5" customWidth="1"/>
    <col min="17" max="17" width="9.7109375" style="3" customWidth="1"/>
    <col min="18" max="18" width="9" style="5" customWidth="1"/>
    <col min="19" max="19" width="9.140625" style="3"/>
    <col min="20" max="20" width="16.5703125" style="3" customWidth="1"/>
    <col min="21" max="21" width="10.7109375" style="3" customWidth="1"/>
    <col min="22" max="22" width="9.140625" style="4"/>
    <col min="23" max="23" width="8.7109375" style="3" customWidth="1"/>
    <col min="24" max="24" width="8" style="3" customWidth="1"/>
    <col min="25" max="25" width="8.140625" style="3" customWidth="1"/>
    <col min="26" max="26" width="8.42578125" style="3" customWidth="1"/>
    <col min="27" max="27" width="12.28515625" style="3" customWidth="1"/>
    <col min="28" max="28" width="20.42578125" style="34" customWidth="1"/>
    <col min="29" max="16384" width="9.140625" style="3"/>
  </cols>
  <sheetData>
    <row r="4" spans="1:28" s="34" customFormat="1" ht="18" x14ac:dyDescent="0.25">
      <c r="A4" s="6" t="s">
        <v>158</v>
      </c>
      <c r="D4" s="35"/>
      <c r="G4" s="36"/>
      <c r="H4" s="36"/>
      <c r="I4" s="36"/>
      <c r="L4" s="36"/>
      <c r="M4" s="36"/>
      <c r="N4" s="36"/>
      <c r="P4" s="36"/>
      <c r="R4" s="36"/>
      <c r="V4" s="35"/>
    </row>
    <row r="5" spans="1:28" ht="15.75" x14ac:dyDescent="0.25">
      <c r="A5" s="68" t="s">
        <v>159</v>
      </c>
    </row>
    <row r="7" spans="1:28" s="34" customFormat="1" ht="14.25" customHeight="1" x14ac:dyDescent="0.25">
      <c r="A7" s="97" t="s">
        <v>69</v>
      </c>
      <c r="B7" s="97" t="s">
        <v>70</v>
      </c>
      <c r="C7" s="97" t="s">
        <v>71</v>
      </c>
      <c r="D7" s="97" t="s">
        <v>72</v>
      </c>
      <c r="E7" s="97" t="s">
        <v>112</v>
      </c>
      <c r="F7" s="81" t="s">
        <v>110</v>
      </c>
      <c r="G7" s="97" t="s">
        <v>113</v>
      </c>
      <c r="H7" s="97"/>
      <c r="I7" s="97"/>
      <c r="J7" s="97" t="s">
        <v>73</v>
      </c>
      <c r="K7" s="81" t="s">
        <v>110</v>
      </c>
      <c r="L7" s="97" t="s">
        <v>87</v>
      </c>
      <c r="M7" s="97"/>
      <c r="N7" s="97"/>
      <c r="O7" s="101" t="s">
        <v>74</v>
      </c>
      <c r="P7" s="102"/>
      <c r="Q7" s="97" t="s">
        <v>169</v>
      </c>
      <c r="R7" s="100" t="s">
        <v>75</v>
      </c>
      <c r="S7" s="100"/>
      <c r="T7" s="100"/>
      <c r="U7" s="100"/>
      <c r="V7" s="100"/>
      <c r="W7" s="100" t="s">
        <v>144</v>
      </c>
      <c r="X7" s="100"/>
      <c r="Y7" s="100"/>
      <c r="Z7" s="100"/>
      <c r="AA7" s="100"/>
      <c r="AB7" s="97" t="s">
        <v>76</v>
      </c>
    </row>
    <row r="8" spans="1:28" s="34" customFormat="1" ht="67.5" customHeight="1" x14ac:dyDescent="0.25">
      <c r="A8" s="97"/>
      <c r="B8" s="97"/>
      <c r="C8" s="97"/>
      <c r="D8" s="97"/>
      <c r="E8" s="97"/>
      <c r="F8" s="82"/>
      <c r="G8" s="97"/>
      <c r="H8" s="97"/>
      <c r="I8" s="97"/>
      <c r="J8" s="97"/>
      <c r="K8" s="82"/>
      <c r="L8" s="97"/>
      <c r="M8" s="97"/>
      <c r="N8" s="97"/>
      <c r="O8" s="103"/>
      <c r="P8" s="104"/>
      <c r="Q8" s="97"/>
      <c r="R8" s="97" t="s">
        <v>77</v>
      </c>
      <c r="S8" s="97" t="s">
        <v>78</v>
      </c>
      <c r="T8" s="97" t="s">
        <v>109</v>
      </c>
      <c r="U8" s="97" t="s">
        <v>79</v>
      </c>
      <c r="V8" s="97" t="s">
        <v>80</v>
      </c>
      <c r="W8" s="97" t="s">
        <v>82</v>
      </c>
      <c r="X8" s="97" t="s">
        <v>83</v>
      </c>
      <c r="Y8" s="97" t="s">
        <v>84</v>
      </c>
      <c r="Z8" s="97" t="s">
        <v>85</v>
      </c>
      <c r="AA8" s="97" t="s">
        <v>86</v>
      </c>
      <c r="AB8" s="97"/>
    </row>
    <row r="9" spans="1:28" s="34" customFormat="1" ht="15" customHeight="1" x14ac:dyDescent="0.25">
      <c r="A9" s="97"/>
      <c r="B9" s="97"/>
      <c r="C9" s="97"/>
      <c r="D9" s="97"/>
      <c r="E9" s="97"/>
      <c r="F9" s="82"/>
      <c r="G9" s="97" t="s">
        <v>111</v>
      </c>
      <c r="H9" s="97" t="s">
        <v>81</v>
      </c>
      <c r="I9" s="97"/>
      <c r="J9" s="97"/>
      <c r="K9" s="82"/>
      <c r="L9" s="97" t="s">
        <v>111</v>
      </c>
      <c r="M9" s="97" t="s">
        <v>81</v>
      </c>
      <c r="N9" s="97"/>
      <c r="O9" s="81" t="s">
        <v>129</v>
      </c>
      <c r="P9" s="81" t="s">
        <v>130</v>
      </c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</row>
    <row r="10" spans="1:28" s="34" customFormat="1" ht="33.75" customHeight="1" x14ac:dyDescent="0.25">
      <c r="A10" s="97"/>
      <c r="B10" s="97"/>
      <c r="C10" s="97"/>
      <c r="D10" s="97"/>
      <c r="E10" s="97"/>
      <c r="F10" s="83"/>
      <c r="G10" s="97"/>
      <c r="H10" s="37" t="s">
        <v>19</v>
      </c>
      <c r="I10" s="37" t="s">
        <v>88</v>
      </c>
      <c r="J10" s="97"/>
      <c r="K10" s="83"/>
      <c r="L10" s="97"/>
      <c r="M10" s="37" t="s">
        <v>19</v>
      </c>
      <c r="N10" s="37" t="s">
        <v>88</v>
      </c>
      <c r="O10" s="83"/>
      <c r="P10" s="83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</row>
    <row r="11" spans="1:28" s="34" customFormat="1" x14ac:dyDescent="0.25">
      <c r="A11" s="37">
        <v>0</v>
      </c>
      <c r="B11" s="37">
        <v>1</v>
      </c>
      <c r="C11" s="37">
        <v>2</v>
      </c>
      <c r="D11" s="37">
        <v>3</v>
      </c>
      <c r="E11" s="37">
        <v>4</v>
      </c>
      <c r="F11" s="37">
        <v>5</v>
      </c>
      <c r="G11" s="37">
        <v>6</v>
      </c>
      <c r="H11" s="37">
        <v>7</v>
      </c>
      <c r="I11" s="37">
        <v>8</v>
      </c>
      <c r="J11" s="37">
        <v>9</v>
      </c>
      <c r="K11" s="37">
        <v>10</v>
      </c>
      <c r="L11" s="37">
        <v>11</v>
      </c>
      <c r="M11" s="37">
        <v>12</v>
      </c>
      <c r="N11" s="37">
        <v>13</v>
      </c>
      <c r="O11" s="37">
        <v>14</v>
      </c>
      <c r="P11" s="37">
        <v>15</v>
      </c>
      <c r="Q11" s="37">
        <v>16</v>
      </c>
      <c r="R11" s="37">
        <v>17</v>
      </c>
      <c r="S11" s="37">
        <v>18</v>
      </c>
      <c r="T11" s="37">
        <v>19</v>
      </c>
      <c r="U11" s="37">
        <v>20</v>
      </c>
      <c r="V11" s="37">
        <v>21</v>
      </c>
      <c r="W11" s="37">
        <v>22</v>
      </c>
      <c r="X11" s="37">
        <v>23</v>
      </c>
      <c r="Y11" s="37">
        <v>24</v>
      </c>
      <c r="Z11" s="37">
        <v>25</v>
      </c>
      <c r="AA11" s="37">
        <v>26</v>
      </c>
      <c r="AB11" s="37">
        <v>27</v>
      </c>
    </row>
    <row r="12" spans="1:28" s="34" customFormat="1" ht="39" x14ac:dyDescent="0.25">
      <c r="A12" s="37">
        <v>1</v>
      </c>
      <c r="B12" s="38"/>
      <c r="C12" s="38" t="s">
        <v>93</v>
      </c>
      <c r="D12" s="39" t="s">
        <v>89</v>
      </c>
      <c r="E12" s="38" t="s">
        <v>90</v>
      </c>
      <c r="F12" s="38"/>
      <c r="G12" s="37">
        <v>25</v>
      </c>
      <c r="H12" s="37">
        <v>25</v>
      </c>
      <c r="I12" s="37"/>
      <c r="J12" s="38" t="s">
        <v>90</v>
      </c>
      <c r="K12" s="38"/>
      <c r="L12" s="37">
        <v>25</v>
      </c>
      <c r="M12" s="37">
        <v>25</v>
      </c>
      <c r="N12" s="37"/>
      <c r="O12" s="39" t="s">
        <v>92</v>
      </c>
      <c r="P12" s="37">
        <v>15</v>
      </c>
      <c r="Q12" s="38" t="s">
        <v>94</v>
      </c>
      <c r="R12" s="37" t="s">
        <v>91</v>
      </c>
      <c r="S12" s="40" t="s">
        <v>135</v>
      </c>
      <c r="T12" s="40" t="s">
        <v>119</v>
      </c>
      <c r="U12" s="39" t="s">
        <v>174</v>
      </c>
      <c r="V12" s="41" t="s">
        <v>89</v>
      </c>
      <c r="W12" s="42"/>
      <c r="X12" s="38"/>
      <c r="Y12" s="38"/>
      <c r="Z12" s="38"/>
      <c r="AA12" s="38"/>
      <c r="AB12" s="38"/>
    </row>
    <row r="13" spans="1:28" s="34" customFormat="1" ht="39" x14ac:dyDescent="0.25">
      <c r="A13" s="37">
        <v>2</v>
      </c>
      <c r="B13" s="38"/>
      <c r="C13" s="38" t="s">
        <v>95</v>
      </c>
      <c r="D13" s="39" t="s">
        <v>96</v>
      </c>
      <c r="E13" s="38" t="s">
        <v>114</v>
      </c>
      <c r="F13" s="38"/>
      <c r="G13" s="37">
        <f>H13+I13</f>
        <v>16</v>
      </c>
      <c r="H13" s="37">
        <v>15</v>
      </c>
      <c r="I13" s="37">
        <v>1</v>
      </c>
      <c r="J13" s="38" t="s">
        <v>114</v>
      </c>
      <c r="K13" s="38"/>
      <c r="L13" s="37">
        <f>M13+N13</f>
        <v>16</v>
      </c>
      <c r="M13" s="37">
        <v>15</v>
      </c>
      <c r="N13" s="37">
        <v>1</v>
      </c>
      <c r="O13" s="39" t="s">
        <v>92</v>
      </c>
      <c r="P13" s="37">
        <v>24</v>
      </c>
      <c r="Q13" s="38" t="s">
        <v>94</v>
      </c>
      <c r="R13" s="37" t="s">
        <v>91</v>
      </c>
      <c r="S13" s="40" t="s">
        <v>136</v>
      </c>
      <c r="T13" s="40" t="s">
        <v>119</v>
      </c>
      <c r="U13" s="39" t="s">
        <v>175</v>
      </c>
      <c r="V13" s="39" t="s">
        <v>96</v>
      </c>
      <c r="W13" s="42"/>
      <c r="X13" s="38"/>
      <c r="Y13" s="38"/>
      <c r="Z13" s="38"/>
      <c r="AA13" s="38"/>
      <c r="AB13" s="38"/>
    </row>
    <row r="14" spans="1:28" s="34" customFormat="1" ht="39" x14ac:dyDescent="0.25">
      <c r="A14" s="37">
        <v>3</v>
      </c>
      <c r="B14" s="38"/>
      <c r="C14" s="38" t="s">
        <v>95</v>
      </c>
      <c r="D14" s="39" t="s">
        <v>96</v>
      </c>
      <c r="E14" s="38" t="s">
        <v>115</v>
      </c>
      <c r="F14" s="38"/>
      <c r="G14" s="37">
        <f t="shared" ref="G14:G16" si="0">H14+I14</f>
        <v>16</v>
      </c>
      <c r="H14" s="37">
        <v>15</v>
      </c>
      <c r="I14" s="37">
        <v>1</v>
      </c>
      <c r="J14" s="38" t="s">
        <v>115</v>
      </c>
      <c r="K14" s="38"/>
      <c r="L14" s="37">
        <f t="shared" ref="L14:L16" si="1">M14+N14</f>
        <v>16</v>
      </c>
      <c r="M14" s="37">
        <v>15</v>
      </c>
      <c r="N14" s="37">
        <v>1</v>
      </c>
      <c r="O14" s="39" t="s">
        <v>92</v>
      </c>
      <c r="P14" s="37">
        <v>24</v>
      </c>
      <c r="Q14" s="38" t="s">
        <v>94</v>
      </c>
      <c r="R14" s="37" t="s">
        <v>91</v>
      </c>
      <c r="S14" s="40" t="s">
        <v>137</v>
      </c>
      <c r="T14" s="43" t="s">
        <v>120</v>
      </c>
      <c r="U14" s="39" t="s">
        <v>176</v>
      </c>
      <c r="V14" s="39" t="s">
        <v>96</v>
      </c>
      <c r="W14" s="42"/>
      <c r="X14" s="38"/>
      <c r="Y14" s="38"/>
      <c r="Z14" s="38"/>
      <c r="AA14" s="38"/>
      <c r="AB14" s="38"/>
    </row>
    <row r="15" spans="1:28" s="34" customFormat="1" ht="39" x14ac:dyDescent="0.25">
      <c r="A15" s="37">
        <v>4</v>
      </c>
      <c r="B15" s="38"/>
      <c r="C15" s="38" t="s">
        <v>95</v>
      </c>
      <c r="D15" s="39" t="s">
        <v>96</v>
      </c>
      <c r="E15" s="38" t="s">
        <v>116</v>
      </c>
      <c r="F15" s="38"/>
      <c r="G15" s="37">
        <f t="shared" si="0"/>
        <v>17</v>
      </c>
      <c r="H15" s="37">
        <v>16</v>
      </c>
      <c r="I15" s="37">
        <v>1</v>
      </c>
      <c r="J15" s="38" t="s">
        <v>97</v>
      </c>
      <c r="K15" s="38"/>
      <c r="L15" s="37">
        <f t="shared" si="1"/>
        <v>17</v>
      </c>
      <c r="M15" s="37">
        <v>16</v>
      </c>
      <c r="N15" s="37">
        <v>1</v>
      </c>
      <c r="O15" s="39" t="s">
        <v>92</v>
      </c>
      <c r="P15" s="37">
        <v>23</v>
      </c>
      <c r="Q15" s="38" t="s">
        <v>94</v>
      </c>
      <c r="R15" s="37" t="s">
        <v>91</v>
      </c>
      <c r="S15" s="40" t="s">
        <v>138</v>
      </c>
      <c r="T15" s="40" t="s">
        <v>121</v>
      </c>
      <c r="U15" s="39" t="s">
        <v>177</v>
      </c>
      <c r="V15" s="39" t="s">
        <v>96</v>
      </c>
      <c r="W15" s="42"/>
      <c r="X15" s="38"/>
      <c r="Y15" s="38"/>
      <c r="Z15" s="38"/>
      <c r="AA15" s="38"/>
      <c r="AB15" s="38"/>
    </row>
    <row r="16" spans="1:28" s="34" customFormat="1" ht="39" x14ac:dyDescent="0.25">
      <c r="A16" s="37">
        <v>5</v>
      </c>
      <c r="B16" s="38"/>
      <c r="C16" s="38" t="s">
        <v>95</v>
      </c>
      <c r="D16" s="39" t="s">
        <v>96</v>
      </c>
      <c r="E16" s="38" t="s">
        <v>117</v>
      </c>
      <c r="F16" s="38"/>
      <c r="G16" s="37">
        <f t="shared" si="0"/>
        <v>17</v>
      </c>
      <c r="H16" s="37">
        <v>16</v>
      </c>
      <c r="I16" s="37">
        <v>1</v>
      </c>
      <c r="J16" s="38" t="s">
        <v>99</v>
      </c>
      <c r="K16" s="38"/>
      <c r="L16" s="37">
        <f t="shared" si="1"/>
        <v>17</v>
      </c>
      <c r="M16" s="37">
        <v>16</v>
      </c>
      <c r="N16" s="37">
        <v>1</v>
      </c>
      <c r="O16" s="39" t="s">
        <v>92</v>
      </c>
      <c r="P16" s="37">
        <v>23</v>
      </c>
      <c r="Q16" s="38" t="s">
        <v>94</v>
      </c>
      <c r="R16" s="37" t="s">
        <v>91</v>
      </c>
      <c r="S16" s="40" t="s">
        <v>139</v>
      </c>
      <c r="T16" s="40" t="s">
        <v>119</v>
      </c>
      <c r="U16" s="39" t="s">
        <v>178</v>
      </c>
      <c r="V16" s="39" t="s">
        <v>96</v>
      </c>
      <c r="W16" s="42"/>
      <c r="X16" s="38"/>
      <c r="Y16" s="38"/>
      <c r="Z16" s="38"/>
      <c r="AA16" s="38"/>
      <c r="AB16" s="38"/>
    </row>
    <row r="17" spans="1:28" s="34" customFormat="1" ht="14.25" customHeight="1" x14ac:dyDescent="0.25">
      <c r="A17" s="81">
        <v>6</v>
      </c>
      <c r="B17" s="81"/>
      <c r="C17" s="88" t="s">
        <v>100</v>
      </c>
      <c r="D17" s="88" t="s">
        <v>101</v>
      </c>
      <c r="E17" s="38" t="s">
        <v>170</v>
      </c>
      <c r="F17" s="38" t="s">
        <v>118</v>
      </c>
      <c r="G17" s="37">
        <v>4</v>
      </c>
      <c r="H17" s="37">
        <v>4</v>
      </c>
      <c r="I17" s="37"/>
      <c r="J17" s="38" t="s">
        <v>170</v>
      </c>
      <c r="K17" s="38" t="s">
        <v>118</v>
      </c>
      <c r="L17" s="37">
        <v>4</v>
      </c>
      <c r="M17" s="37">
        <v>4</v>
      </c>
      <c r="N17" s="37"/>
      <c r="O17" s="88" t="s">
        <v>185</v>
      </c>
      <c r="P17" s="81">
        <v>20</v>
      </c>
      <c r="Q17" s="88" t="s">
        <v>94</v>
      </c>
      <c r="R17" s="81" t="s">
        <v>91</v>
      </c>
      <c r="S17" s="95" t="s">
        <v>140</v>
      </c>
      <c r="T17" s="95" t="s">
        <v>123</v>
      </c>
      <c r="U17" s="88" t="s">
        <v>179</v>
      </c>
      <c r="V17" s="88" t="s">
        <v>102</v>
      </c>
      <c r="W17" s="105"/>
      <c r="X17" s="81"/>
      <c r="Y17" s="81"/>
      <c r="Z17" s="81"/>
      <c r="AA17" s="81"/>
      <c r="AB17" s="81"/>
    </row>
    <row r="18" spans="1:28" s="34" customFormat="1" x14ac:dyDescent="0.25">
      <c r="A18" s="82"/>
      <c r="B18" s="82"/>
      <c r="C18" s="89"/>
      <c r="D18" s="89"/>
      <c r="E18" s="38" t="s">
        <v>141</v>
      </c>
      <c r="F18" s="38" t="s">
        <v>118</v>
      </c>
      <c r="G18" s="37">
        <v>4</v>
      </c>
      <c r="H18" s="37">
        <v>4</v>
      </c>
      <c r="I18" s="37"/>
      <c r="J18" s="38" t="s">
        <v>141</v>
      </c>
      <c r="K18" s="38" t="s">
        <v>118</v>
      </c>
      <c r="L18" s="37">
        <v>4</v>
      </c>
      <c r="M18" s="37">
        <v>4</v>
      </c>
      <c r="N18" s="37"/>
      <c r="O18" s="89"/>
      <c r="P18" s="82"/>
      <c r="Q18" s="89"/>
      <c r="R18" s="82"/>
      <c r="S18" s="91"/>
      <c r="T18" s="91"/>
      <c r="U18" s="89"/>
      <c r="V18" s="89"/>
      <c r="W18" s="98"/>
      <c r="X18" s="82"/>
      <c r="Y18" s="82"/>
      <c r="Z18" s="82"/>
      <c r="AA18" s="82"/>
      <c r="AB18" s="82"/>
    </row>
    <row r="19" spans="1:28" s="34" customFormat="1" x14ac:dyDescent="0.25">
      <c r="A19" s="82"/>
      <c r="B19" s="82"/>
      <c r="C19" s="89"/>
      <c r="D19" s="89"/>
      <c r="E19" s="38" t="s">
        <v>142</v>
      </c>
      <c r="F19" s="38" t="s">
        <v>118</v>
      </c>
      <c r="G19" s="37">
        <v>4</v>
      </c>
      <c r="H19" s="37">
        <v>4</v>
      </c>
      <c r="I19" s="37"/>
      <c r="J19" s="38" t="s">
        <v>142</v>
      </c>
      <c r="K19" s="38" t="s">
        <v>118</v>
      </c>
      <c r="L19" s="37">
        <v>4</v>
      </c>
      <c r="M19" s="37">
        <v>4</v>
      </c>
      <c r="N19" s="37"/>
      <c r="O19" s="89"/>
      <c r="P19" s="82"/>
      <c r="Q19" s="89"/>
      <c r="R19" s="82"/>
      <c r="S19" s="91"/>
      <c r="T19" s="91"/>
      <c r="U19" s="89"/>
      <c r="V19" s="89"/>
      <c r="W19" s="98"/>
      <c r="X19" s="82"/>
      <c r="Y19" s="82"/>
      <c r="Z19" s="82"/>
      <c r="AA19" s="82"/>
      <c r="AB19" s="82"/>
    </row>
    <row r="20" spans="1:28" s="34" customFormat="1" x14ac:dyDescent="0.25">
      <c r="A20" s="82"/>
      <c r="B20" s="82"/>
      <c r="C20" s="89"/>
      <c r="D20" s="89"/>
      <c r="E20" s="38" t="s">
        <v>171</v>
      </c>
      <c r="F20" s="38" t="s">
        <v>118</v>
      </c>
      <c r="G20" s="37">
        <v>4</v>
      </c>
      <c r="H20" s="37">
        <v>4</v>
      </c>
      <c r="I20" s="37"/>
      <c r="J20" s="38" t="s">
        <v>171</v>
      </c>
      <c r="K20" s="38" t="s">
        <v>118</v>
      </c>
      <c r="L20" s="37">
        <v>4</v>
      </c>
      <c r="M20" s="37">
        <v>4</v>
      </c>
      <c r="N20" s="37"/>
      <c r="O20" s="89"/>
      <c r="P20" s="82"/>
      <c r="Q20" s="89"/>
      <c r="R20" s="82"/>
      <c r="S20" s="91"/>
      <c r="T20" s="91"/>
      <c r="U20" s="89"/>
      <c r="V20" s="89"/>
      <c r="W20" s="98"/>
      <c r="X20" s="82"/>
      <c r="Y20" s="82"/>
      <c r="Z20" s="82"/>
      <c r="AA20" s="82"/>
      <c r="AB20" s="82"/>
    </row>
    <row r="21" spans="1:28" s="34" customFormat="1" x14ac:dyDescent="0.25">
      <c r="A21" s="82"/>
      <c r="B21" s="82"/>
      <c r="C21" s="89"/>
      <c r="D21" s="89"/>
      <c r="E21" s="38" t="s">
        <v>172</v>
      </c>
      <c r="F21" s="38" t="s">
        <v>118</v>
      </c>
      <c r="G21" s="37">
        <v>2</v>
      </c>
      <c r="H21" s="37">
        <v>2</v>
      </c>
      <c r="I21" s="37"/>
      <c r="J21" s="38" t="s">
        <v>172</v>
      </c>
      <c r="K21" s="38" t="s">
        <v>118</v>
      </c>
      <c r="L21" s="37">
        <v>2</v>
      </c>
      <c r="M21" s="37">
        <v>2</v>
      </c>
      <c r="N21" s="37"/>
      <c r="O21" s="89"/>
      <c r="P21" s="82"/>
      <c r="Q21" s="89"/>
      <c r="R21" s="82"/>
      <c r="S21" s="91"/>
      <c r="T21" s="91"/>
      <c r="U21" s="89"/>
      <c r="V21" s="89"/>
      <c r="W21" s="98"/>
      <c r="X21" s="82"/>
      <c r="Y21" s="82"/>
      <c r="Z21" s="82"/>
      <c r="AA21" s="82"/>
      <c r="AB21" s="82"/>
    </row>
    <row r="22" spans="1:28" s="34" customFormat="1" x14ac:dyDescent="0.25">
      <c r="A22" s="82"/>
      <c r="B22" s="82"/>
      <c r="C22" s="89"/>
      <c r="D22" s="89"/>
      <c r="E22" s="38"/>
      <c r="F22" s="44" t="s">
        <v>111</v>
      </c>
      <c r="G22" s="45">
        <f>SUM(G17:G21)</f>
        <v>18</v>
      </c>
      <c r="H22" s="45">
        <f>SUM(H17:H21)</f>
        <v>18</v>
      </c>
      <c r="I22" s="37"/>
      <c r="J22" s="38"/>
      <c r="K22" s="44" t="s">
        <v>111</v>
      </c>
      <c r="L22" s="45">
        <f>SUM(L17:L21)</f>
        <v>18</v>
      </c>
      <c r="M22" s="45">
        <f>SUM(M17:M21)</f>
        <v>18</v>
      </c>
      <c r="N22" s="37"/>
      <c r="O22" s="89"/>
      <c r="P22" s="82"/>
      <c r="Q22" s="89"/>
      <c r="R22" s="82"/>
      <c r="S22" s="91"/>
      <c r="T22" s="91"/>
      <c r="U22" s="89"/>
      <c r="V22" s="89"/>
      <c r="W22" s="98"/>
      <c r="X22" s="82"/>
      <c r="Y22" s="82"/>
      <c r="Z22" s="82"/>
      <c r="AA22" s="82"/>
      <c r="AB22" s="82"/>
    </row>
    <row r="23" spans="1:28" s="34" customFormat="1" x14ac:dyDescent="0.25">
      <c r="A23" s="83"/>
      <c r="B23" s="83"/>
      <c r="C23" s="90"/>
      <c r="D23" s="90"/>
      <c r="E23" s="38"/>
      <c r="F23" s="46" t="s">
        <v>122</v>
      </c>
      <c r="G23" s="47">
        <v>18</v>
      </c>
      <c r="H23" s="47">
        <v>18</v>
      </c>
      <c r="I23" s="37"/>
      <c r="J23" s="48"/>
      <c r="K23" s="48"/>
      <c r="L23" s="49"/>
      <c r="M23" s="49"/>
      <c r="N23" s="49"/>
      <c r="O23" s="89"/>
      <c r="P23" s="82"/>
      <c r="Q23" s="89"/>
      <c r="R23" s="82"/>
      <c r="S23" s="91"/>
      <c r="T23" s="91"/>
      <c r="U23" s="89"/>
      <c r="V23" s="89"/>
      <c r="W23" s="98"/>
      <c r="X23" s="82"/>
      <c r="Y23" s="82"/>
      <c r="Z23" s="82"/>
      <c r="AA23" s="82"/>
      <c r="AB23" s="82"/>
    </row>
    <row r="24" spans="1:28" s="34" customFormat="1" x14ac:dyDescent="0.25">
      <c r="A24" s="81">
        <v>7</v>
      </c>
      <c r="B24" s="81"/>
      <c r="C24" s="88" t="s">
        <v>100</v>
      </c>
      <c r="D24" s="81" t="s">
        <v>182</v>
      </c>
      <c r="E24" s="38" t="s">
        <v>127</v>
      </c>
      <c r="F24" s="38" t="s">
        <v>128</v>
      </c>
      <c r="G24" s="47">
        <v>1</v>
      </c>
      <c r="H24" s="47">
        <v>1</v>
      </c>
      <c r="I24" s="37"/>
      <c r="J24" s="38" t="s">
        <v>127</v>
      </c>
      <c r="K24" s="38" t="s">
        <v>128</v>
      </c>
      <c r="L24" s="47">
        <v>1</v>
      </c>
      <c r="M24" s="47">
        <v>1</v>
      </c>
      <c r="N24" s="37"/>
      <c r="O24" s="96" t="s">
        <v>190</v>
      </c>
      <c r="P24" s="97">
        <v>22</v>
      </c>
      <c r="Q24" s="81" t="s">
        <v>94</v>
      </c>
      <c r="R24" s="81" t="s">
        <v>91</v>
      </c>
      <c r="S24" s="88" t="s">
        <v>149</v>
      </c>
      <c r="T24" s="88" t="s">
        <v>183</v>
      </c>
      <c r="U24" s="88" t="s">
        <v>184</v>
      </c>
      <c r="V24" s="81" t="s">
        <v>102</v>
      </c>
      <c r="W24" s="81"/>
      <c r="X24" s="81"/>
      <c r="Y24" s="81"/>
      <c r="Z24" s="81"/>
      <c r="AA24" s="81"/>
      <c r="AB24" s="81"/>
    </row>
    <row r="25" spans="1:28" s="34" customFormat="1" x14ac:dyDescent="0.25">
      <c r="A25" s="82"/>
      <c r="B25" s="82"/>
      <c r="C25" s="89"/>
      <c r="D25" s="82"/>
      <c r="E25" s="38" t="s">
        <v>126</v>
      </c>
      <c r="F25" s="38" t="s">
        <v>128</v>
      </c>
      <c r="G25" s="47">
        <v>1</v>
      </c>
      <c r="H25" s="47">
        <v>1</v>
      </c>
      <c r="I25" s="37"/>
      <c r="J25" s="38" t="s">
        <v>126</v>
      </c>
      <c r="K25" s="38" t="s">
        <v>128</v>
      </c>
      <c r="L25" s="47">
        <v>1</v>
      </c>
      <c r="M25" s="47">
        <v>1</v>
      </c>
      <c r="N25" s="37"/>
      <c r="O25" s="96"/>
      <c r="P25" s="97"/>
      <c r="Q25" s="82"/>
      <c r="R25" s="82"/>
      <c r="S25" s="89"/>
      <c r="T25" s="89"/>
      <c r="U25" s="89"/>
      <c r="V25" s="82"/>
      <c r="W25" s="82"/>
      <c r="X25" s="82"/>
      <c r="Y25" s="82"/>
      <c r="Z25" s="82"/>
      <c r="AA25" s="82"/>
      <c r="AB25" s="82"/>
    </row>
    <row r="26" spans="1:28" s="34" customFormat="1" x14ac:dyDescent="0.25">
      <c r="A26" s="82"/>
      <c r="B26" s="82"/>
      <c r="C26" s="89"/>
      <c r="D26" s="82"/>
      <c r="E26" s="38" t="s">
        <v>124</v>
      </c>
      <c r="F26" s="38" t="s">
        <v>128</v>
      </c>
      <c r="G26" s="47">
        <v>1</v>
      </c>
      <c r="H26" s="47">
        <v>1</v>
      </c>
      <c r="I26" s="37"/>
      <c r="J26" s="38" t="s">
        <v>124</v>
      </c>
      <c r="K26" s="38" t="s">
        <v>128</v>
      </c>
      <c r="L26" s="47">
        <v>1</v>
      </c>
      <c r="M26" s="47">
        <v>1</v>
      </c>
      <c r="N26" s="37"/>
      <c r="O26" s="96"/>
      <c r="P26" s="97"/>
      <c r="Q26" s="82"/>
      <c r="R26" s="82"/>
      <c r="S26" s="89"/>
      <c r="T26" s="89"/>
      <c r="U26" s="89"/>
      <c r="V26" s="82"/>
      <c r="W26" s="82"/>
      <c r="X26" s="82"/>
      <c r="Y26" s="82"/>
      <c r="Z26" s="82"/>
      <c r="AA26" s="82"/>
      <c r="AB26" s="82"/>
    </row>
    <row r="27" spans="1:28" s="34" customFormat="1" x14ac:dyDescent="0.25">
      <c r="A27" s="82"/>
      <c r="B27" s="82"/>
      <c r="C27" s="89"/>
      <c r="D27" s="82"/>
      <c r="E27" s="38" t="s">
        <v>125</v>
      </c>
      <c r="F27" s="38" t="s">
        <v>128</v>
      </c>
      <c r="G27" s="47">
        <v>1</v>
      </c>
      <c r="H27" s="47">
        <v>1</v>
      </c>
      <c r="I27" s="37"/>
      <c r="J27" s="38" t="s">
        <v>125</v>
      </c>
      <c r="K27" s="38" t="s">
        <v>128</v>
      </c>
      <c r="L27" s="47">
        <v>1</v>
      </c>
      <c r="M27" s="47">
        <v>1</v>
      </c>
      <c r="N27" s="37"/>
      <c r="O27" s="96"/>
      <c r="P27" s="97"/>
      <c r="Q27" s="82"/>
      <c r="R27" s="82"/>
      <c r="S27" s="89"/>
      <c r="T27" s="89"/>
      <c r="U27" s="89"/>
      <c r="V27" s="82"/>
      <c r="W27" s="82"/>
      <c r="X27" s="82"/>
      <c r="Y27" s="82"/>
      <c r="Z27" s="82"/>
      <c r="AA27" s="82"/>
      <c r="AB27" s="82"/>
    </row>
    <row r="28" spans="1:28" s="34" customFormat="1" x14ac:dyDescent="0.25">
      <c r="A28" s="82"/>
      <c r="B28" s="82"/>
      <c r="C28" s="89"/>
      <c r="D28" s="82"/>
      <c r="E28" s="38" t="s">
        <v>170</v>
      </c>
      <c r="F28" s="38" t="s">
        <v>128</v>
      </c>
      <c r="G28" s="47">
        <v>2</v>
      </c>
      <c r="H28" s="47">
        <v>2</v>
      </c>
      <c r="I28" s="37"/>
      <c r="J28" s="38" t="s">
        <v>170</v>
      </c>
      <c r="K28" s="38" t="s">
        <v>128</v>
      </c>
      <c r="L28" s="47">
        <v>2</v>
      </c>
      <c r="M28" s="47">
        <v>2</v>
      </c>
      <c r="N28" s="37"/>
      <c r="O28" s="96"/>
      <c r="P28" s="97"/>
      <c r="Q28" s="82"/>
      <c r="R28" s="82"/>
      <c r="S28" s="89"/>
      <c r="T28" s="89"/>
      <c r="U28" s="89"/>
      <c r="V28" s="82"/>
      <c r="W28" s="82"/>
      <c r="X28" s="82"/>
      <c r="Y28" s="82"/>
      <c r="Z28" s="82"/>
      <c r="AA28" s="82"/>
      <c r="AB28" s="82"/>
    </row>
    <row r="29" spans="1:28" s="34" customFormat="1" x14ac:dyDescent="0.25">
      <c r="A29" s="82"/>
      <c r="B29" s="82"/>
      <c r="C29" s="89"/>
      <c r="D29" s="82"/>
      <c r="E29" s="38" t="s">
        <v>141</v>
      </c>
      <c r="F29" s="38" t="s">
        <v>128</v>
      </c>
      <c r="G29" s="47">
        <v>2</v>
      </c>
      <c r="H29" s="47">
        <v>2</v>
      </c>
      <c r="I29" s="37"/>
      <c r="J29" s="38" t="s">
        <v>141</v>
      </c>
      <c r="K29" s="38" t="s">
        <v>128</v>
      </c>
      <c r="L29" s="47">
        <v>2</v>
      </c>
      <c r="M29" s="47">
        <v>2</v>
      </c>
      <c r="N29" s="37"/>
      <c r="O29" s="96"/>
      <c r="P29" s="97"/>
      <c r="Q29" s="82"/>
      <c r="R29" s="82"/>
      <c r="S29" s="89"/>
      <c r="T29" s="89"/>
      <c r="U29" s="89"/>
      <c r="V29" s="82"/>
      <c r="W29" s="82"/>
      <c r="X29" s="82"/>
      <c r="Y29" s="82"/>
      <c r="Z29" s="82"/>
      <c r="AA29" s="82"/>
      <c r="AB29" s="82"/>
    </row>
    <row r="30" spans="1:28" s="34" customFormat="1" x14ac:dyDescent="0.25">
      <c r="A30" s="82"/>
      <c r="B30" s="82"/>
      <c r="C30" s="89"/>
      <c r="D30" s="82"/>
      <c r="E30" s="38" t="s">
        <v>142</v>
      </c>
      <c r="F30" s="38" t="s">
        <v>128</v>
      </c>
      <c r="G30" s="47">
        <v>2</v>
      </c>
      <c r="H30" s="47">
        <v>2</v>
      </c>
      <c r="I30" s="37"/>
      <c r="J30" s="38" t="s">
        <v>142</v>
      </c>
      <c r="K30" s="38" t="s">
        <v>128</v>
      </c>
      <c r="L30" s="47">
        <v>2</v>
      </c>
      <c r="M30" s="47">
        <v>2</v>
      </c>
      <c r="N30" s="37"/>
      <c r="O30" s="96"/>
      <c r="P30" s="97"/>
      <c r="Q30" s="82"/>
      <c r="R30" s="82"/>
      <c r="S30" s="89"/>
      <c r="T30" s="89"/>
      <c r="U30" s="89"/>
      <c r="V30" s="82"/>
      <c r="W30" s="82"/>
      <c r="X30" s="82"/>
      <c r="Y30" s="82"/>
      <c r="Z30" s="82"/>
      <c r="AA30" s="82"/>
      <c r="AB30" s="82"/>
    </row>
    <row r="31" spans="1:28" s="34" customFormat="1" x14ac:dyDescent="0.25">
      <c r="A31" s="82"/>
      <c r="B31" s="82"/>
      <c r="C31" s="89"/>
      <c r="D31" s="82"/>
      <c r="E31" s="38" t="s">
        <v>171</v>
      </c>
      <c r="F31" s="38" t="s">
        <v>128</v>
      </c>
      <c r="G31" s="47">
        <v>2</v>
      </c>
      <c r="H31" s="47">
        <v>2</v>
      </c>
      <c r="I31" s="37"/>
      <c r="J31" s="38" t="s">
        <v>171</v>
      </c>
      <c r="K31" s="38" t="s">
        <v>128</v>
      </c>
      <c r="L31" s="47">
        <v>2</v>
      </c>
      <c r="M31" s="47">
        <v>2</v>
      </c>
      <c r="N31" s="37"/>
      <c r="O31" s="96"/>
      <c r="P31" s="97"/>
      <c r="Q31" s="82"/>
      <c r="R31" s="82"/>
      <c r="S31" s="89"/>
      <c r="T31" s="89"/>
      <c r="U31" s="89"/>
      <c r="V31" s="82"/>
      <c r="W31" s="82"/>
      <c r="X31" s="82"/>
      <c r="Y31" s="82"/>
      <c r="Z31" s="82"/>
      <c r="AA31" s="82"/>
      <c r="AB31" s="82"/>
    </row>
    <row r="32" spans="1:28" s="34" customFormat="1" x14ac:dyDescent="0.25">
      <c r="A32" s="82"/>
      <c r="B32" s="82"/>
      <c r="C32" s="89"/>
      <c r="D32" s="82"/>
      <c r="E32" s="38" t="s">
        <v>172</v>
      </c>
      <c r="F32" s="38" t="s">
        <v>128</v>
      </c>
      <c r="G32" s="47">
        <v>2</v>
      </c>
      <c r="H32" s="47">
        <v>2</v>
      </c>
      <c r="I32" s="37"/>
      <c r="J32" s="38" t="s">
        <v>172</v>
      </c>
      <c r="K32" s="38" t="s">
        <v>128</v>
      </c>
      <c r="L32" s="47">
        <v>2</v>
      </c>
      <c r="M32" s="47">
        <v>2</v>
      </c>
      <c r="N32" s="37"/>
      <c r="O32" s="96"/>
      <c r="P32" s="97"/>
      <c r="Q32" s="82"/>
      <c r="R32" s="82"/>
      <c r="S32" s="89"/>
      <c r="T32" s="89"/>
      <c r="U32" s="89"/>
      <c r="V32" s="82"/>
      <c r="W32" s="82"/>
      <c r="X32" s="82"/>
      <c r="Y32" s="82"/>
      <c r="Z32" s="82"/>
      <c r="AA32" s="82"/>
      <c r="AB32" s="82"/>
    </row>
    <row r="33" spans="1:28" s="34" customFormat="1" x14ac:dyDescent="0.25">
      <c r="A33" s="82"/>
      <c r="B33" s="82"/>
      <c r="C33" s="89"/>
      <c r="D33" s="82"/>
      <c r="E33" s="50" t="s">
        <v>170</v>
      </c>
      <c r="F33" s="38" t="s">
        <v>143</v>
      </c>
      <c r="G33" s="47">
        <v>2</v>
      </c>
      <c r="H33" s="47">
        <v>2</v>
      </c>
      <c r="I33" s="37"/>
      <c r="J33" s="50" t="s">
        <v>170</v>
      </c>
      <c r="K33" s="38" t="s">
        <v>143</v>
      </c>
      <c r="L33" s="47">
        <v>2</v>
      </c>
      <c r="M33" s="47">
        <v>2</v>
      </c>
      <c r="N33" s="37"/>
      <c r="O33" s="96"/>
      <c r="P33" s="97"/>
      <c r="Q33" s="82"/>
      <c r="R33" s="82"/>
      <c r="S33" s="89"/>
      <c r="T33" s="89"/>
      <c r="U33" s="89"/>
      <c r="V33" s="82"/>
      <c r="W33" s="82"/>
      <c r="X33" s="82"/>
      <c r="Y33" s="82"/>
      <c r="Z33" s="82"/>
      <c r="AA33" s="82"/>
      <c r="AB33" s="82"/>
    </row>
    <row r="34" spans="1:28" s="34" customFormat="1" x14ac:dyDescent="0.25">
      <c r="A34" s="82"/>
      <c r="B34" s="82"/>
      <c r="C34" s="89"/>
      <c r="D34" s="82"/>
      <c r="E34" s="38" t="s">
        <v>141</v>
      </c>
      <c r="F34" s="38" t="s">
        <v>143</v>
      </c>
      <c r="G34" s="47">
        <v>2</v>
      </c>
      <c r="H34" s="47">
        <v>2</v>
      </c>
      <c r="I34" s="37"/>
      <c r="J34" s="38" t="s">
        <v>141</v>
      </c>
      <c r="K34" s="38" t="s">
        <v>143</v>
      </c>
      <c r="L34" s="47">
        <v>2</v>
      </c>
      <c r="M34" s="47">
        <v>2</v>
      </c>
      <c r="N34" s="37"/>
      <c r="O34" s="96"/>
      <c r="P34" s="97"/>
      <c r="Q34" s="82"/>
      <c r="R34" s="82"/>
      <c r="S34" s="89"/>
      <c r="T34" s="89"/>
      <c r="U34" s="89"/>
      <c r="V34" s="82"/>
      <c r="W34" s="82"/>
      <c r="X34" s="82"/>
      <c r="Y34" s="82"/>
      <c r="Z34" s="82"/>
      <c r="AA34" s="82"/>
      <c r="AB34" s="82"/>
    </row>
    <row r="35" spans="1:28" s="34" customFormat="1" x14ac:dyDescent="0.25">
      <c r="A35" s="82"/>
      <c r="B35" s="82"/>
      <c r="C35" s="89"/>
      <c r="D35" s="82"/>
      <c r="E35" s="38"/>
      <c r="F35" s="44" t="s">
        <v>111</v>
      </c>
      <c r="G35" s="45">
        <f>SUM(G24:G34)</f>
        <v>18</v>
      </c>
      <c r="H35" s="45">
        <f>SUM(H24:H34)</f>
        <v>18</v>
      </c>
      <c r="I35" s="37"/>
      <c r="J35" s="38"/>
      <c r="K35" s="44" t="s">
        <v>111</v>
      </c>
      <c r="L35" s="45">
        <f>SUM(L24:L34)</f>
        <v>18</v>
      </c>
      <c r="M35" s="45">
        <f>SUM(M24:M34)</f>
        <v>18</v>
      </c>
      <c r="N35" s="37"/>
      <c r="O35" s="96"/>
      <c r="P35" s="97"/>
      <c r="Q35" s="82"/>
      <c r="R35" s="82"/>
      <c r="S35" s="89"/>
      <c r="T35" s="89"/>
      <c r="U35" s="89"/>
      <c r="V35" s="82"/>
      <c r="W35" s="82"/>
      <c r="X35" s="82"/>
      <c r="Y35" s="82"/>
      <c r="Z35" s="82"/>
      <c r="AA35" s="82"/>
      <c r="AB35" s="82"/>
    </row>
    <row r="36" spans="1:28" s="34" customFormat="1" x14ac:dyDescent="0.25">
      <c r="A36" s="83"/>
      <c r="B36" s="83"/>
      <c r="C36" s="90"/>
      <c r="D36" s="83"/>
      <c r="E36" s="38"/>
      <c r="F36" s="46" t="s">
        <v>122</v>
      </c>
      <c r="G36" s="47">
        <v>18</v>
      </c>
      <c r="H36" s="47">
        <v>18</v>
      </c>
      <c r="I36" s="37"/>
      <c r="J36" s="48"/>
      <c r="K36" s="48"/>
      <c r="L36" s="49"/>
      <c r="M36" s="49"/>
      <c r="N36" s="49"/>
      <c r="O36" s="96"/>
      <c r="P36" s="97"/>
      <c r="Q36" s="83"/>
      <c r="R36" s="83"/>
      <c r="S36" s="90"/>
      <c r="T36" s="90"/>
      <c r="U36" s="90"/>
      <c r="V36" s="83"/>
      <c r="W36" s="83"/>
      <c r="X36" s="83"/>
      <c r="Y36" s="83"/>
      <c r="Z36" s="83"/>
      <c r="AA36" s="83"/>
      <c r="AB36" s="83"/>
    </row>
    <row r="37" spans="1:28" s="34" customFormat="1" x14ac:dyDescent="0.25">
      <c r="A37" s="81">
        <v>8</v>
      </c>
      <c r="B37" s="81"/>
      <c r="C37" s="88" t="s">
        <v>105</v>
      </c>
      <c r="D37" s="88" t="s">
        <v>106</v>
      </c>
      <c r="E37" s="38" t="s">
        <v>170</v>
      </c>
      <c r="F37" s="43" t="s">
        <v>106</v>
      </c>
      <c r="G37" s="37">
        <v>4</v>
      </c>
      <c r="H37" s="37">
        <v>4</v>
      </c>
      <c r="I37" s="37"/>
      <c r="J37" s="38" t="s">
        <v>170</v>
      </c>
      <c r="K37" s="43" t="s">
        <v>106</v>
      </c>
      <c r="L37" s="37">
        <v>4</v>
      </c>
      <c r="M37" s="37">
        <v>4</v>
      </c>
      <c r="N37" s="37"/>
      <c r="O37" s="88" t="s">
        <v>191</v>
      </c>
      <c r="P37" s="81">
        <v>20</v>
      </c>
      <c r="Q37" s="88" t="s">
        <v>94</v>
      </c>
      <c r="R37" s="81" t="s">
        <v>91</v>
      </c>
      <c r="S37" s="95" t="s">
        <v>150</v>
      </c>
      <c r="T37" s="95" t="s">
        <v>133</v>
      </c>
      <c r="U37" s="88" t="s">
        <v>180</v>
      </c>
      <c r="V37" s="88" t="s">
        <v>102</v>
      </c>
      <c r="W37" s="81"/>
      <c r="X37" s="81"/>
      <c r="Y37" s="81"/>
      <c r="Z37" s="81"/>
      <c r="AA37" s="81"/>
      <c r="AB37" s="81"/>
    </row>
    <row r="38" spans="1:28" s="34" customFormat="1" x14ac:dyDescent="0.25">
      <c r="A38" s="82"/>
      <c r="B38" s="82"/>
      <c r="C38" s="89"/>
      <c r="D38" s="89"/>
      <c r="E38" s="38" t="s">
        <v>141</v>
      </c>
      <c r="F38" s="43" t="s">
        <v>106</v>
      </c>
      <c r="G38" s="37">
        <v>4</v>
      </c>
      <c r="H38" s="37">
        <v>4</v>
      </c>
      <c r="I38" s="37"/>
      <c r="J38" s="38" t="s">
        <v>141</v>
      </c>
      <c r="K38" s="43" t="s">
        <v>106</v>
      </c>
      <c r="L38" s="37">
        <v>4</v>
      </c>
      <c r="M38" s="37">
        <v>4</v>
      </c>
      <c r="N38" s="37"/>
      <c r="O38" s="89"/>
      <c r="P38" s="82"/>
      <c r="Q38" s="89"/>
      <c r="R38" s="82"/>
      <c r="S38" s="91"/>
      <c r="T38" s="91"/>
      <c r="U38" s="89"/>
      <c r="V38" s="89"/>
      <c r="W38" s="82"/>
      <c r="X38" s="82"/>
      <c r="Y38" s="82"/>
      <c r="Z38" s="82"/>
      <c r="AA38" s="82"/>
      <c r="AB38" s="82"/>
    </row>
    <row r="39" spans="1:28" s="34" customFormat="1" x14ac:dyDescent="0.25">
      <c r="A39" s="82"/>
      <c r="B39" s="82"/>
      <c r="C39" s="89"/>
      <c r="D39" s="89"/>
      <c r="E39" s="38" t="s">
        <v>142</v>
      </c>
      <c r="F39" s="43" t="s">
        <v>106</v>
      </c>
      <c r="G39" s="37">
        <v>4</v>
      </c>
      <c r="H39" s="37">
        <v>4</v>
      </c>
      <c r="I39" s="37"/>
      <c r="J39" s="38" t="s">
        <v>142</v>
      </c>
      <c r="K39" s="43" t="s">
        <v>106</v>
      </c>
      <c r="L39" s="37">
        <v>4</v>
      </c>
      <c r="M39" s="37">
        <v>4</v>
      </c>
      <c r="N39" s="37"/>
      <c r="O39" s="89"/>
      <c r="P39" s="82"/>
      <c r="Q39" s="89"/>
      <c r="R39" s="82"/>
      <c r="S39" s="91"/>
      <c r="T39" s="91"/>
      <c r="U39" s="89"/>
      <c r="V39" s="89"/>
      <c r="W39" s="82"/>
      <c r="X39" s="82"/>
      <c r="Y39" s="82"/>
      <c r="Z39" s="82"/>
      <c r="AA39" s="82"/>
      <c r="AB39" s="82"/>
    </row>
    <row r="40" spans="1:28" s="34" customFormat="1" x14ac:dyDescent="0.25">
      <c r="A40" s="82"/>
      <c r="B40" s="82"/>
      <c r="C40" s="89"/>
      <c r="D40" s="89"/>
      <c r="E40" s="38" t="s">
        <v>171</v>
      </c>
      <c r="F40" s="43" t="s">
        <v>106</v>
      </c>
      <c r="G40" s="37">
        <v>4</v>
      </c>
      <c r="H40" s="37">
        <v>4</v>
      </c>
      <c r="I40" s="37"/>
      <c r="J40" s="38" t="s">
        <v>171</v>
      </c>
      <c r="K40" s="43" t="s">
        <v>106</v>
      </c>
      <c r="L40" s="37">
        <v>4</v>
      </c>
      <c r="M40" s="37">
        <v>4</v>
      </c>
      <c r="N40" s="37"/>
      <c r="O40" s="89"/>
      <c r="P40" s="82"/>
      <c r="Q40" s="89"/>
      <c r="R40" s="82"/>
      <c r="S40" s="91"/>
      <c r="T40" s="91"/>
      <c r="U40" s="89"/>
      <c r="V40" s="89"/>
      <c r="W40" s="82"/>
      <c r="X40" s="82"/>
      <c r="Y40" s="82"/>
      <c r="Z40" s="82"/>
      <c r="AA40" s="82"/>
      <c r="AB40" s="82"/>
    </row>
    <row r="41" spans="1:28" s="34" customFormat="1" x14ac:dyDescent="0.25">
      <c r="A41" s="82"/>
      <c r="B41" s="82"/>
      <c r="C41" s="89"/>
      <c r="D41" s="89"/>
      <c r="E41" s="38" t="s">
        <v>172</v>
      </c>
      <c r="F41" s="43" t="s">
        <v>106</v>
      </c>
      <c r="G41" s="37">
        <v>2</v>
      </c>
      <c r="H41" s="37">
        <v>2</v>
      </c>
      <c r="I41" s="37"/>
      <c r="J41" s="38" t="s">
        <v>172</v>
      </c>
      <c r="K41" s="43" t="s">
        <v>106</v>
      </c>
      <c r="L41" s="37">
        <v>2</v>
      </c>
      <c r="M41" s="37">
        <v>2</v>
      </c>
      <c r="N41" s="37"/>
      <c r="O41" s="89"/>
      <c r="P41" s="82"/>
      <c r="Q41" s="89"/>
      <c r="R41" s="82"/>
      <c r="S41" s="91"/>
      <c r="T41" s="91"/>
      <c r="U41" s="89"/>
      <c r="V41" s="89"/>
      <c r="W41" s="82"/>
      <c r="X41" s="82"/>
      <c r="Y41" s="82"/>
      <c r="Z41" s="82"/>
      <c r="AA41" s="82"/>
      <c r="AB41" s="82"/>
    </row>
    <row r="42" spans="1:28" s="34" customFormat="1" x14ac:dyDescent="0.25">
      <c r="A42" s="82"/>
      <c r="B42" s="82"/>
      <c r="C42" s="89"/>
      <c r="D42" s="89"/>
      <c r="E42" s="51"/>
      <c r="F42" s="52" t="s">
        <v>111</v>
      </c>
      <c r="G42" s="45">
        <v>18</v>
      </c>
      <c r="H42" s="45">
        <v>18</v>
      </c>
      <c r="I42" s="37"/>
      <c r="K42" s="44" t="s">
        <v>111</v>
      </c>
      <c r="L42" s="45">
        <v>18</v>
      </c>
      <c r="M42" s="45">
        <v>18</v>
      </c>
      <c r="N42" s="37"/>
      <c r="O42" s="89"/>
      <c r="P42" s="82"/>
      <c r="Q42" s="89"/>
      <c r="R42" s="82"/>
      <c r="S42" s="91"/>
      <c r="T42" s="91"/>
      <c r="U42" s="89"/>
      <c r="V42" s="89"/>
      <c r="W42" s="82"/>
      <c r="X42" s="82"/>
      <c r="Y42" s="82"/>
      <c r="Z42" s="82"/>
      <c r="AA42" s="82"/>
      <c r="AB42" s="82"/>
    </row>
    <row r="43" spans="1:28" s="34" customFormat="1" x14ac:dyDescent="0.25">
      <c r="A43" s="83"/>
      <c r="B43" s="83"/>
      <c r="C43" s="90"/>
      <c r="D43" s="90"/>
      <c r="E43" s="51"/>
      <c r="F43" s="46" t="s">
        <v>122</v>
      </c>
      <c r="G43" s="47">
        <v>18</v>
      </c>
      <c r="H43" s="47">
        <v>18</v>
      </c>
      <c r="I43" s="53"/>
      <c r="J43" s="48"/>
      <c r="K43" s="48"/>
      <c r="L43" s="49"/>
      <c r="M43" s="49"/>
      <c r="N43" s="49"/>
      <c r="O43" s="90"/>
      <c r="P43" s="83"/>
      <c r="Q43" s="90"/>
      <c r="R43" s="83"/>
      <c r="S43" s="92"/>
      <c r="T43" s="92"/>
      <c r="U43" s="90"/>
      <c r="V43" s="90"/>
      <c r="W43" s="83"/>
      <c r="X43" s="83"/>
      <c r="Y43" s="83"/>
      <c r="Z43" s="83"/>
      <c r="AA43" s="83"/>
      <c r="AB43" s="83"/>
    </row>
    <row r="44" spans="1:28" s="34" customFormat="1" x14ac:dyDescent="0.25">
      <c r="A44" s="81">
        <v>9</v>
      </c>
      <c r="B44" s="81"/>
      <c r="C44" s="88" t="s">
        <v>100</v>
      </c>
      <c r="D44" s="81" t="s">
        <v>194</v>
      </c>
      <c r="E44" s="51" t="s">
        <v>170</v>
      </c>
      <c r="F44" s="38" t="s">
        <v>107</v>
      </c>
      <c r="G44" s="37">
        <v>1</v>
      </c>
      <c r="H44" s="37">
        <v>1</v>
      </c>
      <c r="I44" s="53"/>
      <c r="J44" s="51" t="s">
        <v>170</v>
      </c>
      <c r="K44" s="39" t="s">
        <v>107</v>
      </c>
      <c r="L44" s="37">
        <v>1</v>
      </c>
      <c r="M44" s="37">
        <v>1</v>
      </c>
      <c r="N44" s="53"/>
      <c r="O44" s="88" t="s">
        <v>205</v>
      </c>
      <c r="P44" s="81">
        <v>22</v>
      </c>
      <c r="Q44" s="81" t="s">
        <v>94</v>
      </c>
      <c r="R44" s="81" t="s">
        <v>91</v>
      </c>
      <c r="S44" s="81" t="s">
        <v>151</v>
      </c>
      <c r="T44" s="88" t="s">
        <v>192</v>
      </c>
      <c r="U44" s="81" t="s">
        <v>193</v>
      </c>
      <c r="V44" s="81" t="s">
        <v>102</v>
      </c>
      <c r="W44" s="81"/>
      <c r="X44" s="81"/>
      <c r="Y44" s="81"/>
      <c r="Z44" s="81"/>
      <c r="AA44" s="81"/>
      <c r="AB44" s="81"/>
    </row>
    <row r="45" spans="1:28" s="34" customFormat="1" ht="19.5" x14ac:dyDescent="0.25">
      <c r="A45" s="82"/>
      <c r="B45" s="82"/>
      <c r="C45" s="89"/>
      <c r="D45" s="82"/>
      <c r="E45" s="51" t="s">
        <v>170</v>
      </c>
      <c r="F45" s="39" t="s">
        <v>152</v>
      </c>
      <c r="G45" s="37">
        <v>1</v>
      </c>
      <c r="H45" s="37"/>
      <c r="I45" s="53">
        <v>1</v>
      </c>
      <c r="J45" s="51" t="s">
        <v>170</v>
      </c>
      <c r="K45" s="39" t="s">
        <v>152</v>
      </c>
      <c r="L45" s="37">
        <v>1</v>
      </c>
      <c r="M45" s="37"/>
      <c r="N45" s="53">
        <v>1</v>
      </c>
      <c r="O45" s="89"/>
      <c r="P45" s="82"/>
      <c r="Q45" s="82"/>
      <c r="R45" s="82"/>
      <c r="S45" s="82"/>
      <c r="T45" s="89"/>
      <c r="U45" s="82"/>
      <c r="V45" s="82"/>
      <c r="W45" s="82"/>
      <c r="X45" s="82"/>
      <c r="Y45" s="82"/>
      <c r="Z45" s="82"/>
      <c r="AA45" s="82"/>
      <c r="AB45" s="82"/>
    </row>
    <row r="46" spans="1:28" s="34" customFormat="1" x14ac:dyDescent="0.25">
      <c r="A46" s="82"/>
      <c r="B46" s="82"/>
      <c r="C46" s="89"/>
      <c r="D46" s="82"/>
      <c r="E46" s="51" t="s">
        <v>141</v>
      </c>
      <c r="F46" s="39" t="s">
        <v>107</v>
      </c>
      <c r="G46" s="37">
        <v>2</v>
      </c>
      <c r="H46" s="37">
        <v>2</v>
      </c>
      <c r="I46" s="53"/>
      <c r="J46" s="51" t="s">
        <v>141</v>
      </c>
      <c r="K46" s="39" t="s">
        <v>107</v>
      </c>
      <c r="L46" s="37">
        <v>2</v>
      </c>
      <c r="M46" s="37">
        <v>2</v>
      </c>
      <c r="N46" s="53"/>
      <c r="O46" s="89"/>
      <c r="P46" s="82"/>
      <c r="Q46" s="82"/>
      <c r="R46" s="82"/>
      <c r="S46" s="82"/>
      <c r="T46" s="89"/>
      <c r="U46" s="82"/>
      <c r="V46" s="82"/>
      <c r="W46" s="82"/>
      <c r="X46" s="82"/>
      <c r="Y46" s="82"/>
      <c r="Z46" s="82"/>
      <c r="AA46" s="82"/>
      <c r="AB46" s="82"/>
    </row>
    <row r="47" spans="1:28" s="34" customFormat="1" ht="19.5" x14ac:dyDescent="0.25">
      <c r="A47" s="82"/>
      <c r="B47" s="82"/>
      <c r="C47" s="89"/>
      <c r="D47" s="82"/>
      <c r="E47" s="51" t="s">
        <v>141</v>
      </c>
      <c r="F47" s="39" t="s">
        <v>152</v>
      </c>
      <c r="G47" s="37">
        <v>1</v>
      </c>
      <c r="H47" s="37"/>
      <c r="I47" s="53">
        <v>1</v>
      </c>
      <c r="J47" s="51" t="s">
        <v>141</v>
      </c>
      <c r="K47" s="39" t="s">
        <v>152</v>
      </c>
      <c r="L47" s="37">
        <v>1</v>
      </c>
      <c r="M47" s="37"/>
      <c r="N47" s="53">
        <v>1</v>
      </c>
      <c r="O47" s="89"/>
      <c r="P47" s="82"/>
      <c r="Q47" s="82"/>
      <c r="R47" s="82"/>
      <c r="S47" s="82"/>
      <c r="T47" s="89"/>
      <c r="U47" s="82"/>
      <c r="V47" s="82"/>
      <c r="W47" s="82"/>
      <c r="X47" s="82"/>
      <c r="Y47" s="82"/>
      <c r="Z47" s="82"/>
      <c r="AA47" s="82"/>
      <c r="AB47" s="82"/>
    </row>
    <row r="48" spans="1:28" s="34" customFormat="1" x14ac:dyDescent="0.25">
      <c r="A48" s="82"/>
      <c r="B48" s="82"/>
      <c r="C48" s="89"/>
      <c r="D48" s="82"/>
      <c r="E48" s="51" t="s">
        <v>142</v>
      </c>
      <c r="F48" s="39" t="s">
        <v>107</v>
      </c>
      <c r="G48" s="37">
        <v>2</v>
      </c>
      <c r="H48" s="37">
        <v>2</v>
      </c>
      <c r="I48" s="53"/>
      <c r="J48" s="51" t="s">
        <v>142</v>
      </c>
      <c r="K48" s="39" t="s">
        <v>107</v>
      </c>
      <c r="L48" s="37">
        <v>2</v>
      </c>
      <c r="M48" s="37">
        <v>2</v>
      </c>
      <c r="N48" s="53"/>
      <c r="O48" s="89"/>
      <c r="P48" s="82"/>
      <c r="Q48" s="82"/>
      <c r="R48" s="82"/>
      <c r="S48" s="82"/>
      <c r="T48" s="89"/>
      <c r="U48" s="82"/>
      <c r="V48" s="82"/>
      <c r="W48" s="82"/>
      <c r="X48" s="82"/>
      <c r="Y48" s="82"/>
      <c r="Z48" s="82"/>
      <c r="AA48" s="82"/>
      <c r="AB48" s="82"/>
    </row>
    <row r="49" spans="1:28" s="34" customFormat="1" ht="19.5" x14ac:dyDescent="0.25">
      <c r="A49" s="82"/>
      <c r="B49" s="82"/>
      <c r="C49" s="89"/>
      <c r="D49" s="82"/>
      <c r="E49" s="51" t="s">
        <v>142</v>
      </c>
      <c r="F49" s="39" t="s">
        <v>152</v>
      </c>
      <c r="G49" s="37">
        <v>1</v>
      </c>
      <c r="H49" s="37"/>
      <c r="I49" s="53">
        <v>1</v>
      </c>
      <c r="J49" s="51" t="s">
        <v>142</v>
      </c>
      <c r="K49" s="39" t="s">
        <v>152</v>
      </c>
      <c r="L49" s="37">
        <v>1</v>
      </c>
      <c r="M49" s="37"/>
      <c r="N49" s="53">
        <v>1</v>
      </c>
      <c r="O49" s="89"/>
      <c r="P49" s="82"/>
      <c r="Q49" s="82"/>
      <c r="R49" s="82"/>
      <c r="S49" s="82"/>
      <c r="T49" s="89"/>
      <c r="U49" s="82"/>
      <c r="V49" s="82"/>
      <c r="W49" s="82"/>
      <c r="X49" s="82"/>
      <c r="Y49" s="82"/>
      <c r="Z49" s="82"/>
      <c r="AA49" s="82"/>
      <c r="AB49" s="82"/>
    </row>
    <row r="50" spans="1:28" s="34" customFormat="1" x14ac:dyDescent="0.25">
      <c r="A50" s="82"/>
      <c r="B50" s="82"/>
      <c r="C50" s="89"/>
      <c r="D50" s="82"/>
      <c r="E50" s="51" t="s">
        <v>171</v>
      </c>
      <c r="F50" s="39" t="s">
        <v>107</v>
      </c>
      <c r="G50" s="37">
        <v>2</v>
      </c>
      <c r="H50" s="37">
        <v>2</v>
      </c>
      <c r="I50" s="53"/>
      <c r="J50" s="51" t="s">
        <v>171</v>
      </c>
      <c r="K50" s="39" t="s">
        <v>107</v>
      </c>
      <c r="L50" s="37">
        <v>2</v>
      </c>
      <c r="M50" s="37">
        <v>2</v>
      </c>
      <c r="N50" s="53"/>
      <c r="O50" s="89"/>
      <c r="P50" s="82"/>
      <c r="Q50" s="82"/>
      <c r="R50" s="82"/>
      <c r="S50" s="82"/>
      <c r="T50" s="89"/>
      <c r="U50" s="82"/>
      <c r="V50" s="82"/>
      <c r="W50" s="82"/>
      <c r="X50" s="82"/>
      <c r="Y50" s="82"/>
      <c r="Z50" s="82"/>
      <c r="AA50" s="82"/>
      <c r="AB50" s="82"/>
    </row>
    <row r="51" spans="1:28" s="34" customFormat="1" x14ac:dyDescent="0.25">
      <c r="A51" s="82"/>
      <c r="B51" s="82"/>
      <c r="C51" s="89"/>
      <c r="D51" s="82"/>
      <c r="E51" s="51" t="s">
        <v>172</v>
      </c>
      <c r="F51" s="39" t="s">
        <v>107</v>
      </c>
      <c r="G51" s="37">
        <v>1</v>
      </c>
      <c r="H51" s="37">
        <v>1</v>
      </c>
      <c r="I51" s="53"/>
      <c r="J51" s="51" t="s">
        <v>172</v>
      </c>
      <c r="K51" s="39" t="s">
        <v>107</v>
      </c>
      <c r="L51" s="37">
        <v>1</v>
      </c>
      <c r="M51" s="37">
        <v>1</v>
      </c>
      <c r="N51" s="53"/>
      <c r="O51" s="89"/>
      <c r="P51" s="82"/>
      <c r="Q51" s="82"/>
      <c r="R51" s="82"/>
      <c r="S51" s="82"/>
      <c r="T51" s="89"/>
      <c r="U51" s="82"/>
      <c r="V51" s="82"/>
      <c r="W51" s="82"/>
      <c r="X51" s="82"/>
      <c r="Y51" s="82"/>
      <c r="Z51" s="82"/>
      <c r="AA51" s="82"/>
      <c r="AB51" s="82"/>
    </row>
    <row r="52" spans="1:28" s="34" customFormat="1" x14ac:dyDescent="0.25">
      <c r="A52" s="82"/>
      <c r="B52" s="82"/>
      <c r="C52" s="89"/>
      <c r="D52" s="82"/>
      <c r="E52" s="51" t="s">
        <v>170</v>
      </c>
      <c r="F52" s="39" t="s">
        <v>156</v>
      </c>
      <c r="G52" s="37">
        <v>1</v>
      </c>
      <c r="H52" s="37">
        <v>1</v>
      </c>
      <c r="I52" s="53"/>
      <c r="J52" s="51" t="s">
        <v>170</v>
      </c>
      <c r="K52" s="39" t="s">
        <v>156</v>
      </c>
      <c r="L52" s="37">
        <v>1</v>
      </c>
      <c r="M52" s="37">
        <v>1</v>
      </c>
      <c r="N52" s="53"/>
      <c r="O52" s="89"/>
      <c r="P52" s="82"/>
      <c r="Q52" s="82"/>
      <c r="R52" s="82"/>
      <c r="S52" s="82"/>
      <c r="T52" s="89"/>
      <c r="U52" s="82"/>
      <c r="V52" s="82"/>
      <c r="W52" s="82"/>
      <c r="X52" s="82"/>
      <c r="Y52" s="82"/>
      <c r="Z52" s="82"/>
      <c r="AA52" s="82"/>
      <c r="AB52" s="82"/>
    </row>
    <row r="53" spans="1:28" s="34" customFormat="1" x14ac:dyDescent="0.25">
      <c r="A53" s="82"/>
      <c r="B53" s="82"/>
      <c r="C53" s="89"/>
      <c r="D53" s="82"/>
      <c r="E53" s="51" t="s">
        <v>141</v>
      </c>
      <c r="F53" s="39" t="s">
        <v>156</v>
      </c>
      <c r="G53" s="37">
        <v>1</v>
      </c>
      <c r="H53" s="37">
        <v>1</v>
      </c>
      <c r="I53" s="53"/>
      <c r="J53" s="51" t="s">
        <v>141</v>
      </c>
      <c r="K53" s="39" t="s">
        <v>156</v>
      </c>
      <c r="L53" s="37">
        <v>1</v>
      </c>
      <c r="M53" s="37">
        <v>1</v>
      </c>
      <c r="N53" s="53"/>
      <c r="O53" s="89"/>
      <c r="P53" s="82"/>
      <c r="Q53" s="82"/>
      <c r="R53" s="82"/>
      <c r="S53" s="82"/>
      <c r="T53" s="89"/>
      <c r="U53" s="82"/>
      <c r="V53" s="82"/>
      <c r="W53" s="82"/>
      <c r="X53" s="82"/>
      <c r="Y53" s="82"/>
      <c r="Z53" s="82"/>
      <c r="AA53" s="82"/>
      <c r="AB53" s="82"/>
    </row>
    <row r="54" spans="1:28" s="34" customFormat="1" x14ac:dyDescent="0.25">
      <c r="A54" s="82"/>
      <c r="B54" s="82"/>
      <c r="C54" s="89"/>
      <c r="D54" s="82"/>
      <c r="E54" s="51" t="s">
        <v>142</v>
      </c>
      <c r="F54" s="39" t="s">
        <v>156</v>
      </c>
      <c r="G54" s="37">
        <v>1</v>
      </c>
      <c r="H54" s="37">
        <v>1</v>
      </c>
      <c r="I54" s="53"/>
      <c r="J54" s="51" t="s">
        <v>142</v>
      </c>
      <c r="K54" s="39" t="s">
        <v>156</v>
      </c>
      <c r="L54" s="37">
        <v>1</v>
      </c>
      <c r="M54" s="37">
        <v>1</v>
      </c>
      <c r="N54" s="53"/>
      <c r="O54" s="89"/>
      <c r="P54" s="82"/>
      <c r="Q54" s="82"/>
      <c r="R54" s="82"/>
      <c r="S54" s="82"/>
      <c r="T54" s="89"/>
      <c r="U54" s="82"/>
      <c r="V54" s="82"/>
      <c r="W54" s="82"/>
      <c r="X54" s="82"/>
      <c r="Y54" s="82"/>
      <c r="Z54" s="82"/>
      <c r="AA54" s="82"/>
      <c r="AB54" s="82"/>
    </row>
    <row r="55" spans="1:28" s="34" customFormat="1" x14ac:dyDescent="0.25">
      <c r="A55" s="82"/>
      <c r="B55" s="82"/>
      <c r="C55" s="89"/>
      <c r="D55" s="82"/>
      <c r="E55" s="51" t="s">
        <v>170</v>
      </c>
      <c r="F55" s="39" t="s">
        <v>155</v>
      </c>
      <c r="G55" s="37">
        <v>1</v>
      </c>
      <c r="H55" s="37">
        <v>1</v>
      </c>
      <c r="I55" s="53"/>
      <c r="J55" s="51" t="s">
        <v>170</v>
      </c>
      <c r="K55" s="39" t="s">
        <v>155</v>
      </c>
      <c r="L55" s="37">
        <v>1</v>
      </c>
      <c r="M55" s="37">
        <v>1</v>
      </c>
      <c r="N55" s="53"/>
      <c r="O55" s="89"/>
      <c r="P55" s="82"/>
      <c r="Q55" s="82"/>
      <c r="R55" s="82"/>
      <c r="S55" s="82"/>
      <c r="T55" s="89"/>
      <c r="U55" s="82"/>
      <c r="V55" s="82"/>
      <c r="W55" s="82"/>
      <c r="X55" s="82"/>
      <c r="Y55" s="82"/>
      <c r="Z55" s="82"/>
      <c r="AA55" s="82"/>
      <c r="AB55" s="82"/>
    </row>
    <row r="56" spans="1:28" s="34" customFormat="1" x14ac:dyDescent="0.25">
      <c r="A56" s="82"/>
      <c r="B56" s="82"/>
      <c r="C56" s="89"/>
      <c r="D56" s="82"/>
      <c r="E56" s="51" t="s">
        <v>141</v>
      </c>
      <c r="F56" s="39" t="s">
        <v>155</v>
      </c>
      <c r="G56" s="37">
        <v>1</v>
      </c>
      <c r="H56" s="37">
        <v>1</v>
      </c>
      <c r="I56" s="53"/>
      <c r="J56" s="51" t="s">
        <v>141</v>
      </c>
      <c r="K56" s="39" t="s">
        <v>155</v>
      </c>
      <c r="L56" s="37">
        <v>1</v>
      </c>
      <c r="M56" s="37">
        <v>1</v>
      </c>
      <c r="N56" s="53"/>
      <c r="O56" s="89"/>
      <c r="P56" s="82"/>
      <c r="Q56" s="82"/>
      <c r="R56" s="82"/>
      <c r="S56" s="82"/>
      <c r="T56" s="89"/>
      <c r="U56" s="82"/>
      <c r="V56" s="82"/>
      <c r="W56" s="82"/>
      <c r="X56" s="82"/>
      <c r="Y56" s="82"/>
      <c r="Z56" s="82"/>
      <c r="AA56" s="82"/>
      <c r="AB56" s="82"/>
    </row>
    <row r="57" spans="1:28" s="34" customFormat="1" x14ac:dyDescent="0.25">
      <c r="A57" s="82"/>
      <c r="B57" s="82"/>
      <c r="C57" s="89"/>
      <c r="D57" s="82"/>
      <c r="E57" s="51" t="s">
        <v>142</v>
      </c>
      <c r="F57" s="39" t="s">
        <v>155</v>
      </c>
      <c r="G57" s="37">
        <v>1</v>
      </c>
      <c r="H57" s="37">
        <v>1</v>
      </c>
      <c r="I57" s="53"/>
      <c r="J57" s="51" t="s">
        <v>142</v>
      </c>
      <c r="K57" s="39" t="s">
        <v>155</v>
      </c>
      <c r="L57" s="37">
        <v>1</v>
      </c>
      <c r="M57" s="37">
        <v>1</v>
      </c>
      <c r="N57" s="53"/>
      <c r="O57" s="89"/>
      <c r="P57" s="82"/>
      <c r="Q57" s="82"/>
      <c r="R57" s="82"/>
      <c r="S57" s="82"/>
      <c r="T57" s="89"/>
      <c r="U57" s="82"/>
      <c r="V57" s="82"/>
      <c r="W57" s="82"/>
      <c r="X57" s="82"/>
      <c r="Y57" s="82"/>
      <c r="Z57" s="82"/>
      <c r="AA57" s="82"/>
      <c r="AB57" s="82"/>
    </row>
    <row r="58" spans="1:28" s="34" customFormat="1" x14ac:dyDescent="0.25">
      <c r="A58" s="82"/>
      <c r="B58" s="82"/>
      <c r="C58" s="89"/>
      <c r="D58" s="82"/>
      <c r="E58" s="51" t="s">
        <v>171</v>
      </c>
      <c r="F58" s="39" t="s">
        <v>155</v>
      </c>
      <c r="G58" s="37">
        <v>1</v>
      </c>
      <c r="H58" s="37">
        <v>1</v>
      </c>
      <c r="I58" s="53"/>
      <c r="J58" s="51" t="s">
        <v>171</v>
      </c>
      <c r="K58" s="39" t="s">
        <v>155</v>
      </c>
      <c r="L58" s="37">
        <v>1</v>
      </c>
      <c r="M58" s="37">
        <v>1</v>
      </c>
      <c r="N58" s="53"/>
      <c r="O58" s="89"/>
      <c r="P58" s="82"/>
      <c r="Q58" s="82"/>
      <c r="R58" s="82"/>
      <c r="S58" s="82"/>
      <c r="T58" s="89"/>
      <c r="U58" s="82"/>
      <c r="V58" s="82"/>
      <c r="W58" s="82"/>
      <c r="X58" s="82"/>
      <c r="Y58" s="82"/>
      <c r="Z58" s="82"/>
      <c r="AA58" s="82"/>
      <c r="AB58" s="82"/>
    </row>
    <row r="59" spans="1:28" s="34" customFormat="1" x14ac:dyDescent="0.25">
      <c r="A59" s="82"/>
      <c r="B59" s="82"/>
      <c r="C59" s="89"/>
      <c r="D59" s="82"/>
      <c r="E59" s="51"/>
      <c r="F59" s="52" t="s">
        <v>111</v>
      </c>
      <c r="G59" s="45">
        <v>18</v>
      </c>
      <c r="H59" s="45">
        <v>15</v>
      </c>
      <c r="I59" s="54">
        <v>3</v>
      </c>
      <c r="J59" s="55"/>
      <c r="K59" s="56"/>
      <c r="L59" s="45">
        <v>18</v>
      </c>
      <c r="M59" s="45">
        <v>15</v>
      </c>
      <c r="N59" s="54">
        <v>3</v>
      </c>
      <c r="O59" s="89"/>
      <c r="P59" s="82"/>
      <c r="Q59" s="82"/>
      <c r="R59" s="82"/>
      <c r="S59" s="82"/>
      <c r="T59" s="89"/>
      <c r="U59" s="82"/>
      <c r="V59" s="82"/>
      <c r="W59" s="82"/>
      <c r="X59" s="82"/>
      <c r="Y59" s="82"/>
      <c r="Z59" s="82"/>
      <c r="AA59" s="82"/>
      <c r="AB59" s="82"/>
    </row>
    <row r="60" spans="1:28" s="34" customFormat="1" x14ac:dyDescent="0.25">
      <c r="A60" s="82"/>
      <c r="B60" s="82"/>
      <c r="C60" s="89"/>
      <c r="D60" s="82"/>
      <c r="E60" s="57"/>
      <c r="F60" s="46" t="s">
        <v>122</v>
      </c>
      <c r="G60" s="45">
        <v>18</v>
      </c>
      <c r="H60" s="45">
        <v>15</v>
      </c>
      <c r="I60" s="54">
        <v>3</v>
      </c>
      <c r="J60" s="48"/>
      <c r="K60" s="48"/>
      <c r="L60" s="49"/>
      <c r="M60" s="49"/>
      <c r="N60" s="49"/>
      <c r="O60" s="90"/>
      <c r="P60" s="83"/>
      <c r="Q60" s="83"/>
      <c r="R60" s="83"/>
      <c r="S60" s="83"/>
      <c r="T60" s="90"/>
      <c r="U60" s="83"/>
      <c r="V60" s="83"/>
      <c r="W60" s="83"/>
      <c r="X60" s="83"/>
      <c r="Y60" s="83"/>
      <c r="Z60" s="83"/>
      <c r="AA60" s="83"/>
      <c r="AB60" s="83"/>
    </row>
    <row r="61" spans="1:28" s="34" customFormat="1" x14ac:dyDescent="0.25">
      <c r="A61" s="81">
        <v>10</v>
      </c>
      <c r="B61" s="81"/>
      <c r="C61" s="81" t="s">
        <v>100</v>
      </c>
      <c r="D61" s="81" t="s">
        <v>195</v>
      </c>
      <c r="E61" s="51" t="s">
        <v>170</v>
      </c>
      <c r="F61" s="38" t="s">
        <v>153</v>
      </c>
      <c r="G61" s="37">
        <v>2</v>
      </c>
      <c r="H61" s="37">
        <v>2</v>
      </c>
      <c r="I61" s="54"/>
      <c r="J61" s="51" t="s">
        <v>170</v>
      </c>
      <c r="K61" s="38" t="s">
        <v>153</v>
      </c>
      <c r="L61" s="37">
        <v>2</v>
      </c>
      <c r="M61" s="37">
        <v>2</v>
      </c>
      <c r="N61" s="54"/>
      <c r="O61" s="81" t="s">
        <v>145</v>
      </c>
      <c r="P61" s="81">
        <v>32</v>
      </c>
      <c r="Q61" s="81" t="s">
        <v>94</v>
      </c>
      <c r="R61" s="81" t="s">
        <v>91</v>
      </c>
      <c r="S61" s="81" t="s">
        <v>150</v>
      </c>
      <c r="T61" s="81" t="s">
        <v>134</v>
      </c>
      <c r="U61" s="81" t="s">
        <v>196</v>
      </c>
      <c r="V61" s="81" t="s">
        <v>102</v>
      </c>
      <c r="W61" s="81" t="s">
        <v>204</v>
      </c>
      <c r="X61" s="81"/>
      <c r="Y61" s="81"/>
      <c r="Z61" s="81"/>
      <c r="AA61" s="81"/>
      <c r="AB61" s="93" t="s">
        <v>197</v>
      </c>
    </row>
    <row r="62" spans="1:28" s="34" customFormat="1" x14ac:dyDescent="0.25">
      <c r="A62" s="82"/>
      <c r="B62" s="82"/>
      <c r="C62" s="82"/>
      <c r="D62" s="82"/>
      <c r="E62" s="51" t="s">
        <v>141</v>
      </c>
      <c r="F62" s="38" t="s">
        <v>153</v>
      </c>
      <c r="G62" s="37">
        <v>1</v>
      </c>
      <c r="H62" s="37">
        <v>1</v>
      </c>
      <c r="I62" s="54"/>
      <c r="J62" s="51" t="s">
        <v>141</v>
      </c>
      <c r="K62" s="38" t="s">
        <v>153</v>
      </c>
      <c r="L62" s="37">
        <v>1</v>
      </c>
      <c r="M62" s="37">
        <v>1</v>
      </c>
      <c r="N62" s="54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7"/>
    </row>
    <row r="63" spans="1:28" s="34" customFormat="1" x14ac:dyDescent="0.25">
      <c r="A63" s="82"/>
      <c r="B63" s="82"/>
      <c r="C63" s="82"/>
      <c r="D63" s="82"/>
      <c r="E63" s="51" t="s">
        <v>142</v>
      </c>
      <c r="F63" s="38" t="s">
        <v>153</v>
      </c>
      <c r="G63" s="37">
        <v>1</v>
      </c>
      <c r="H63" s="37">
        <v>1</v>
      </c>
      <c r="I63" s="54"/>
      <c r="J63" s="51" t="s">
        <v>142</v>
      </c>
      <c r="K63" s="38" t="s">
        <v>153</v>
      </c>
      <c r="L63" s="37">
        <v>1</v>
      </c>
      <c r="M63" s="37">
        <v>1</v>
      </c>
      <c r="N63" s="54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7"/>
    </row>
    <row r="64" spans="1:28" s="34" customFormat="1" x14ac:dyDescent="0.25">
      <c r="A64" s="82"/>
      <c r="B64" s="82"/>
      <c r="C64" s="82"/>
      <c r="D64" s="82"/>
      <c r="E64" s="51" t="s">
        <v>171</v>
      </c>
      <c r="F64" s="38" t="s">
        <v>153</v>
      </c>
      <c r="G64" s="37">
        <v>1</v>
      </c>
      <c r="H64" s="37">
        <v>1</v>
      </c>
      <c r="I64" s="54"/>
      <c r="J64" s="51" t="s">
        <v>171</v>
      </c>
      <c r="K64" s="38" t="s">
        <v>153</v>
      </c>
      <c r="L64" s="37">
        <v>1</v>
      </c>
      <c r="M64" s="37">
        <v>1</v>
      </c>
      <c r="N64" s="54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7"/>
    </row>
    <row r="65" spans="1:28" s="34" customFormat="1" x14ac:dyDescent="0.25">
      <c r="A65" s="82"/>
      <c r="B65" s="82"/>
      <c r="C65" s="82"/>
      <c r="D65" s="82"/>
      <c r="E65" s="51" t="s">
        <v>172</v>
      </c>
      <c r="F65" s="38" t="s">
        <v>153</v>
      </c>
      <c r="G65" s="37">
        <v>2</v>
      </c>
      <c r="H65" s="37">
        <v>2</v>
      </c>
      <c r="I65" s="54"/>
      <c r="J65" s="51" t="s">
        <v>172</v>
      </c>
      <c r="K65" s="38" t="s">
        <v>153</v>
      </c>
      <c r="L65" s="37">
        <v>2</v>
      </c>
      <c r="M65" s="37">
        <v>2</v>
      </c>
      <c r="N65" s="54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7"/>
    </row>
    <row r="66" spans="1:28" s="34" customFormat="1" ht="23.25" customHeight="1" x14ac:dyDescent="0.25">
      <c r="A66" s="82"/>
      <c r="B66" s="82"/>
      <c r="C66" s="82"/>
      <c r="D66" s="82"/>
      <c r="E66" s="51" t="s">
        <v>170</v>
      </c>
      <c r="F66" s="39" t="s">
        <v>154</v>
      </c>
      <c r="G66" s="37">
        <v>1</v>
      </c>
      <c r="H66" s="37">
        <v>1</v>
      </c>
      <c r="I66" s="54"/>
      <c r="J66" s="51" t="s">
        <v>170</v>
      </c>
      <c r="K66" s="39" t="s">
        <v>154</v>
      </c>
      <c r="L66" s="37">
        <v>1</v>
      </c>
      <c r="M66" s="37">
        <v>1</v>
      </c>
      <c r="N66" s="54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7"/>
    </row>
    <row r="67" spans="1:28" s="34" customFormat="1" x14ac:dyDescent="0.25">
      <c r="A67" s="82"/>
      <c r="B67" s="82"/>
      <c r="C67" s="82"/>
      <c r="D67" s="82"/>
      <c r="E67" s="51"/>
      <c r="F67" s="52" t="s">
        <v>111</v>
      </c>
      <c r="G67" s="45">
        <v>8</v>
      </c>
      <c r="H67" s="45">
        <v>8</v>
      </c>
      <c r="I67" s="54"/>
      <c r="J67" s="54"/>
      <c r="K67" s="52" t="s">
        <v>111</v>
      </c>
      <c r="L67" s="45">
        <v>8</v>
      </c>
      <c r="M67" s="45">
        <v>8</v>
      </c>
      <c r="N67" s="54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7"/>
    </row>
    <row r="68" spans="1:28" s="34" customFormat="1" x14ac:dyDescent="0.25">
      <c r="A68" s="83"/>
      <c r="B68" s="83"/>
      <c r="C68" s="83"/>
      <c r="D68" s="83"/>
      <c r="E68" s="51"/>
      <c r="F68" s="46" t="s">
        <v>122</v>
      </c>
      <c r="G68" s="47">
        <v>8</v>
      </c>
      <c r="H68" s="47">
        <v>8</v>
      </c>
      <c r="I68" s="54"/>
      <c r="J68" s="48"/>
      <c r="K68" s="48"/>
      <c r="L68" s="49"/>
      <c r="M68" s="49"/>
      <c r="N68" s="49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94"/>
    </row>
    <row r="69" spans="1:28" s="34" customFormat="1" ht="39" x14ac:dyDescent="0.25">
      <c r="A69" s="81">
        <v>11</v>
      </c>
      <c r="B69" s="88" t="s">
        <v>189</v>
      </c>
      <c r="C69" s="40" t="s">
        <v>100</v>
      </c>
      <c r="D69" s="39" t="s">
        <v>101</v>
      </c>
      <c r="E69" s="38" t="s">
        <v>173</v>
      </c>
      <c r="F69" s="38" t="s">
        <v>118</v>
      </c>
      <c r="G69" s="37">
        <v>2</v>
      </c>
      <c r="H69" s="37">
        <v>2</v>
      </c>
      <c r="I69" s="37"/>
      <c r="J69" s="38" t="s">
        <v>172</v>
      </c>
      <c r="K69" s="38" t="s">
        <v>118</v>
      </c>
      <c r="L69" s="37">
        <v>2</v>
      </c>
      <c r="M69" s="37">
        <v>2</v>
      </c>
      <c r="N69" s="37"/>
      <c r="O69" s="39"/>
      <c r="P69" s="37"/>
      <c r="Q69" s="38"/>
      <c r="R69" s="53"/>
      <c r="S69" s="40"/>
      <c r="T69" s="40"/>
      <c r="U69" s="39"/>
      <c r="V69" s="39"/>
      <c r="W69" s="42"/>
      <c r="X69" s="38"/>
      <c r="Y69" s="38"/>
      <c r="Z69" s="38"/>
      <c r="AA69" s="38"/>
      <c r="AB69" s="58" t="s">
        <v>181</v>
      </c>
    </row>
    <row r="70" spans="1:28" s="34" customFormat="1" x14ac:dyDescent="0.25">
      <c r="A70" s="82"/>
      <c r="B70" s="89"/>
      <c r="C70" s="82" t="s">
        <v>100</v>
      </c>
      <c r="D70" s="89" t="s">
        <v>189</v>
      </c>
      <c r="E70" s="59" t="s">
        <v>142</v>
      </c>
      <c r="F70" s="38" t="s">
        <v>143</v>
      </c>
      <c r="G70" s="56">
        <v>2</v>
      </c>
      <c r="H70" s="56">
        <v>2</v>
      </c>
      <c r="I70" s="56"/>
      <c r="J70" s="59" t="s">
        <v>142</v>
      </c>
      <c r="K70" s="38" t="s">
        <v>143</v>
      </c>
      <c r="L70" s="56">
        <v>2</v>
      </c>
      <c r="M70" s="56">
        <v>2</v>
      </c>
      <c r="N70" s="56"/>
      <c r="O70" s="60"/>
      <c r="P70" s="61"/>
      <c r="Q70" s="82" t="s">
        <v>148</v>
      </c>
      <c r="R70" s="98"/>
      <c r="S70" s="91"/>
      <c r="T70" s="91"/>
      <c r="U70" s="82"/>
      <c r="V70" s="89"/>
      <c r="W70" s="82"/>
      <c r="X70" s="82" t="s">
        <v>104</v>
      </c>
      <c r="Y70" s="82" t="s">
        <v>98</v>
      </c>
      <c r="Z70" s="82"/>
      <c r="AA70" s="82"/>
      <c r="AB70" s="82" t="s">
        <v>186</v>
      </c>
    </row>
    <row r="71" spans="1:28" s="34" customFormat="1" x14ac:dyDescent="0.25">
      <c r="A71" s="82"/>
      <c r="B71" s="89"/>
      <c r="C71" s="82"/>
      <c r="D71" s="89"/>
      <c r="E71" s="38" t="s">
        <v>171</v>
      </c>
      <c r="F71" s="38" t="s">
        <v>143</v>
      </c>
      <c r="G71" s="37">
        <v>2</v>
      </c>
      <c r="H71" s="37">
        <v>2</v>
      </c>
      <c r="I71" s="37"/>
      <c r="J71" s="38" t="s">
        <v>171</v>
      </c>
      <c r="K71" s="38" t="s">
        <v>143</v>
      </c>
      <c r="L71" s="37">
        <v>2</v>
      </c>
      <c r="M71" s="37">
        <v>2</v>
      </c>
      <c r="N71" s="37"/>
      <c r="O71" s="62"/>
      <c r="P71" s="63"/>
      <c r="Q71" s="82"/>
      <c r="R71" s="98"/>
      <c r="S71" s="91"/>
      <c r="T71" s="91"/>
      <c r="U71" s="82"/>
      <c r="V71" s="89"/>
      <c r="W71" s="82"/>
      <c r="X71" s="82"/>
      <c r="Y71" s="82"/>
      <c r="Z71" s="87"/>
      <c r="AA71" s="87"/>
      <c r="AB71" s="87"/>
    </row>
    <row r="72" spans="1:28" s="34" customFormat="1" ht="29.25" x14ac:dyDescent="0.25">
      <c r="A72" s="82"/>
      <c r="B72" s="89"/>
      <c r="C72" s="82"/>
      <c r="D72" s="89"/>
      <c r="E72" s="38" t="s">
        <v>172</v>
      </c>
      <c r="F72" s="38" t="s">
        <v>143</v>
      </c>
      <c r="G72" s="37">
        <v>2</v>
      </c>
      <c r="H72" s="37">
        <v>2</v>
      </c>
      <c r="I72" s="37"/>
      <c r="J72" s="38" t="s">
        <v>172</v>
      </c>
      <c r="K72" s="38" t="s">
        <v>143</v>
      </c>
      <c r="L72" s="37">
        <v>2</v>
      </c>
      <c r="M72" s="37">
        <v>2</v>
      </c>
      <c r="N72" s="37"/>
      <c r="O72" s="62" t="s">
        <v>161</v>
      </c>
      <c r="P72" s="63">
        <v>12</v>
      </c>
      <c r="Q72" s="82"/>
      <c r="R72" s="98"/>
      <c r="S72" s="91"/>
      <c r="T72" s="91"/>
      <c r="U72" s="82"/>
      <c r="V72" s="89"/>
      <c r="W72" s="82"/>
      <c r="X72" s="82"/>
      <c r="Y72" s="82"/>
      <c r="Z72" s="82"/>
      <c r="AA72" s="82"/>
      <c r="AB72" s="82"/>
    </row>
    <row r="73" spans="1:28" s="34" customFormat="1" x14ac:dyDescent="0.25">
      <c r="A73" s="82"/>
      <c r="B73" s="89"/>
      <c r="C73" s="82"/>
      <c r="D73" s="89"/>
      <c r="E73" s="38" t="s">
        <v>172</v>
      </c>
      <c r="F73" s="38" t="s">
        <v>131</v>
      </c>
      <c r="G73" s="37">
        <v>1</v>
      </c>
      <c r="H73" s="37">
        <v>1</v>
      </c>
      <c r="I73" s="37"/>
      <c r="J73" s="38" t="s">
        <v>172</v>
      </c>
      <c r="K73" s="38" t="s">
        <v>131</v>
      </c>
      <c r="L73" s="37">
        <v>1</v>
      </c>
      <c r="M73" s="37">
        <v>1</v>
      </c>
      <c r="N73" s="37"/>
      <c r="O73" s="62"/>
      <c r="P73" s="63"/>
      <c r="Q73" s="82"/>
      <c r="R73" s="98"/>
      <c r="S73" s="91"/>
      <c r="T73" s="91"/>
      <c r="U73" s="82"/>
      <c r="V73" s="89"/>
      <c r="W73" s="82"/>
      <c r="X73" s="82"/>
      <c r="Y73" s="82"/>
      <c r="Z73" s="82"/>
      <c r="AA73" s="82"/>
      <c r="AB73" s="82"/>
    </row>
    <row r="74" spans="1:28" s="34" customFormat="1" x14ac:dyDescent="0.25">
      <c r="A74" s="82"/>
      <c r="B74" s="89"/>
      <c r="C74" s="82"/>
      <c r="D74" s="89"/>
      <c r="E74" s="38" t="s">
        <v>170</v>
      </c>
      <c r="F74" s="38" t="s">
        <v>198</v>
      </c>
      <c r="G74" s="37">
        <v>1</v>
      </c>
      <c r="H74" s="37">
        <v>1</v>
      </c>
      <c r="I74" s="37"/>
      <c r="J74" s="38" t="s">
        <v>170</v>
      </c>
      <c r="K74" s="38" t="s">
        <v>198</v>
      </c>
      <c r="L74" s="37">
        <v>1</v>
      </c>
      <c r="M74" s="37">
        <v>1</v>
      </c>
      <c r="N74" s="37"/>
      <c r="O74" s="62" t="s">
        <v>162</v>
      </c>
      <c r="P74" s="63">
        <v>6</v>
      </c>
      <c r="Q74" s="82"/>
      <c r="R74" s="98"/>
      <c r="S74" s="91"/>
      <c r="T74" s="91"/>
      <c r="U74" s="82"/>
      <c r="V74" s="89"/>
      <c r="W74" s="82"/>
      <c r="X74" s="82"/>
      <c r="Y74" s="82"/>
      <c r="Z74" s="82"/>
      <c r="AA74" s="82"/>
      <c r="AB74" s="82"/>
    </row>
    <row r="75" spans="1:28" s="34" customFormat="1" x14ac:dyDescent="0.25">
      <c r="A75" s="82"/>
      <c r="B75" s="89"/>
      <c r="C75" s="82"/>
      <c r="D75" s="89"/>
      <c r="E75" s="38" t="s">
        <v>141</v>
      </c>
      <c r="F75" s="38" t="s">
        <v>198</v>
      </c>
      <c r="G75" s="37">
        <v>1</v>
      </c>
      <c r="H75" s="37">
        <v>1</v>
      </c>
      <c r="I75" s="37"/>
      <c r="J75" s="38" t="s">
        <v>141</v>
      </c>
      <c r="K75" s="38" t="s">
        <v>198</v>
      </c>
      <c r="L75" s="37">
        <v>1</v>
      </c>
      <c r="M75" s="37">
        <v>1</v>
      </c>
      <c r="N75" s="37"/>
      <c r="O75" s="62"/>
      <c r="P75" s="63"/>
      <c r="Q75" s="82"/>
      <c r="R75" s="98"/>
      <c r="S75" s="91"/>
      <c r="T75" s="91"/>
      <c r="U75" s="82"/>
      <c r="V75" s="89"/>
      <c r="W75" s="82"/>
      <c r="X75" s="82"/>
      <c r="Y75" s="82"/>
      <c r="Z75" s="82"/>
      <c r="AA75" s="82"/>
      <c r="AB75" s="82"/>
    </row>
    <row r="76" spans="1:28" s="34" customFormat="1" ht="29.25" x14ac:dyDescent="0.25">
      <c r="A76" s="82"/>
      <c r="B76" s="89"/>
      <c r="C76" s="82"/>
      <c r="D76" s="89"/>
      <c r="E76" s="38" t="s">
        <v>142</v>
      </c>
      <c r="F76" s="38" t="s">
        <v>198</v>
      </c>
      <c r="G76" s="37">
        <v>1</v>
      </c>
      <c r="H76" s="37">
        <v>1</v>
      </c>
      <c r="I76" s="37"/>
      <c r="J76" s="38" t="s">
        <v>142</v>
      </c>
      <c r="K76" s="38" t="s">
        <v>198</v>
      </c>
      <c r="L76" s="37">
        <v>1</v>
      </c>
      <c r="M76" s="37">
        <v>1</v>
      </c>
      <c r="N76" s="37"/>
      <c r="O76" s="62" t="s">
        <v>163</v>
      </c>
      <c r="P76" s="63">
        <v>4</v>
      </c>
      <c r="Q76" s="82"/>
      <c r="R76" s="98"/>
      <c r="S76" s="91"/>
      <c r="T76" s="91"/>
      <c r="U76" s="82"/>
      <c r="V76" s="89"/>
      <c r="W76" s="82"/>
      <c r="X76" s="82"/>
      <c r="Y76" s="82"/>
      <c r="Z76" s="82"/>
      <c r="AA76" s="82"/>
      <c r="AB76" s="82"/>
    </row>
    <row r="77" spans="1:28" s="34" customFormat="1" x14ac:dyDescent="0.25">
      <c r="A77" s="82"/>
      <c r="B77" s="89"/>
      <c r="C77" s="82"/>
      <c r="D77" s="89"/>
      <c r="E77" s="38" t="s">
        <v>171</v>
      </c>
      <c r="F77" s="38" t="s">
        <v>198</v>
      </c>
      <c r="G77" s="37">
        <v>1</v>
      </c>
      <c r="H77" s="37">
        <v>1</v>
      </c>
      <c r="I77" s="37"/>
      <c r="J77" s="38" t="s">
        <v>171</v>
      </c>
      <c r="K77" s="38" t="s">
        <v>198</v>
      </c>
      <c r="L77" s="37">
        <v>1</v>
      </c>
      <c r="M77" s="37">
        <v>1</v>
      </c>
      <c r="N77" s="37"/>
      <c r="O77" s="62"/>
      <c r="P77" s="63"/>
      <c r="Q77" s="82"/>
      <c r="R77" s="98"/>
      <c r="S77" s="91"/>
      <c r="T77" s="91"/>
      <c r="U77" s="82"/>
      <c r="V77" s="89"/>
      <c r="W77" s="82"/>
      <c r="X77" s="82"/>
      <c r="Y77" s="82"/>
      <c r="Z77" s="82"/>
      <c r="AA77" s="82"/>
      <c r="AB77" s="82"/>
    </row>
    <row r="78" spans="1:28" s="34" customFormat="1" x14ac:dyDescent="0.25">
      <c r="A78" s="82"/>
      <c r="B78" s="89"/>
      <c r="C78" s="82"/>
      <c r="D78" s="89"/>
      <c r="E78" s="38" t="s">
        <v>172</v>
      </c>
      <c r="F78" s="38" t="s">
        <v>198</v>
      </c>
      <c r="G78" s="37">
        <v>1</v>
      </c>
      <c r="H78" s="37">
        <v>1</v>
      </c>
      <c r="I78" s="37"/>
      <c r="J78" s="38" t="s">
        <v>172</v>
      </c>
      <c r="K78" s="38" t="s">
        <v>198</v>
      </c>
      <c r="L78" s="37">
        <v>0</v>
      </c>
      <c r="M78" s="37">
        <v>0</v>
      </c>
      <c r="N78" s="37"/>
      <c r="O78" s="62"/>
      <c r="P78" s="63"/>
      <c r="Q78" s="82"/>
      <c r="R78" s="98"/>
      <c r="S78" s="91"/>
      <c r="T78" s="91"/>
      <c r="U78" s="82"/>
      <c r="V78" s="89"/>
      <c r="W78" s="82"/>
      <c r="X78" s="82"/>
      <c r="Y78" s="82"/>
      <c r="Z78" s="82"/>
      <c r="AA78" s="82"/>
      <c r="AB78" s="82"/>
    </row>
    <row r="79" spans="1:28" s="34" customFormat="1" x14ac:dyDescent="0.25">
      <c r="A79" s="82"/>
      <c r="B79" s="89"/>
      <c r="C79" s="82"/>
      <c r="D79" s="89"/>
      <c r="E79" s="38" t="s">
        <v>170</v>
      </c>
      <c r="F79" s="38" t="s">
        <v>199</v>
      </c>
      <c r="G79" s="37">
        <v>1</v>
      </c>
      <c r="H79" s="37">
        <v>1</v>
      </c>
      <c r="I79" s="37"/>
      <c r="J79" s="38" t="s">
        <v>170</v>
      </c>
      <c r="K79" s="38" t="s">
        <v>199</v>
      </c>
      <c r="L79" s="37">
        <v>1</v>
      </c>
      <c r="M79" s="37">
        <v>1</v>
      </c>
      <c r="N79" s="37"/>
      <c r="O79" s="62"/>
      <c r="P79" s="63"/>
      <c r="Q79" s="82"/>
      <c r="R79" s="98"/>
      <c r="S79" s="91"/>
      <c r="T79" s="91"/>
      <c r="U79" s="82"/>
      <c r="V79" s="89"/>
      <c r="W79" s="82"/>
      <c r="X79" s="82"/>
      <c r="Y79" s="82"/>
      <c r="Z79" s="82"/>
      <c r="AA79" s="82"/>
      <c r="AB79" s="82"/>
    </row>
    <row r="80" spans="1:28" s="34" customFormat="1" x14ac:dyDescent="0.25">
      <c r="A80" s="82"/>
      <c r="B80" s="89"/>
      <c r="C80" s="82"/>
      <c r="D80" s="89"/>
      <c r="E80" s="38" t="s">
        <v>141</v>
      </c>
      <c r="F80" s="38" t="s">
        <v>199</v>
      </c>
      <c r="G80" s="37">
        <v>1</v>
      </c>
      <c r="H80" s="37">
        <v>1</v>
      </c>
      <c r="I80" s="37"/>
      <c r="J80" s="38" t="s">
        <v>141</v>
      </c>
      <c r="K80" s="38" t="s">
        <v>199</v>
      </c>
      <c r="L80" s="37">
        <v>1</v>
      </c>
      <c r="M80" s="37">
        <v>1</v>
      </c>
      <c r="N80" s="37"/>
      <c r="O80" s="62"/>
      <c r="P80" s="63"/>
      <c r="Q80" s="82"/>
      <c r="R80" s="98"/>
      <c r="S80" s="91"/>
      <c r="T80" s="91"/>
      <c r="U80" s="82"/>
      <c r="V80" s="89"/>
      <c r="W80" s="82"/>
      <c r="X80" s="82"/>
      <c r="Y80" s="82"/>
      <c r="Z80" s="82"/>
      <c r="AA80" s="82"/>
      <c r="AB80" s="82"/>
    </row>
    <row r="81" spans="1:28" s="34" customFormat="1" x14ac:dyDescent="0.25">
      <c r="A81" s="82"/>
      <c r="B81" s="89"/>
      <c r="C81" s="82"/>
      <c r="D81" s="89"/>
      <c r="E81" s="38" t="s">
        <v>142</v>
      </c>
      <c r="F81" s="38" t="s">
        <v>199</v>
      </c>
      <c r="G81" s="37">
        <v>1</v>
      </c>
      <c r="H81" s="37">
        <v>1</v>
      </c>
      <c r="I81" s="37"/>
      <c r="J81" s="38" t="s">
        <v>142</v>
      </c>
      <c r="K81" s="38" t="s">
        <v>199</v>
      </c>
      <c r="L81" s="37">
        <v>1</v>
      </c>
      <c r="M81" s="37">
        <v>1</v>
      </c>
      <c r="N81" s="37"/>
      <c r="O81" s="62"/>
      <c r="P81" s="63"/>
      <c r="Q81" s="82"/>
      <c r="R81" s="98"/>
      <c r="S81" s="91"/>
      <c r="T81" s="91"/>
      <c r="U81" s="82"/>
      <c r="V81" s="89"/>
      <c r="W81" s="82"/>
      <c r="X81" s="82"/>
      <c r="Y81" s="82"/>
      <c r="Z81" s="82"/>
      <c r="AA81" s="82"/>
      <c r="AB81" s="82"/>
    </row>
    <row r="82" spans="1:28" s="34" customFormat="1" x14ac:dyDescent="0.25">
      <c r="A82" s="82"/>
      <c r="B82" s="89"/>
      <c r="C82" s="82"/>
      <c r="D82" s="89"/>
      <c r="E82" s="38" t="s">
        <v>171</v>
      </c>
      <c r="F82" s="38" t="s">
        <v>199</v>
      </c>
      <c r="G82" s="37">
        <v>1</v>
      </c>
      <c r="H82" s="37">
        <v>1</v>
      </c>
      <c r="I82" s="37"/>
      <c r="J82" s="38" t="s">
        <v>171</v>
      </c>
      <c r="K82" s="38" t="s">
        <v>199</v>
      </c>
      <c r="L82" s="37">
        <v>1</v>
      </c>
      <c r="M82" s="37">
        <v>1</v>
      </c>
      <c r="N82" s="37"/>
      <c r="O82" s="62"/>
      <c r="P82" s="63"/>
      <c r="Q82" s="82"/>
      <c r="R82" s="98"/>
      <c r="S82" s="91"/>
      <c r="T82" s="91"/>
      <c r="U82" s="82"/>
      <c r="V82" s="89"/>
      <c r="W82" s="82"/>
      <c r="X82" s="82"/>
      <c r="Y82" s="82"/>
      <c r="Z82" s="82"/>
      <c r="AA82" s="82"/>
      <c r="AB82" s="82"/>
    </row>
    <row r="83" spans="1:28" s="34" customFormat="1" x14ac:dyDescent="0.25">
      <c r="A83" s="82"/>
      <c r="B83" s="89"/>
      <c r="C83" s="82"/>
      <c r="D83" s="89"/>
      <c r="E83" s="38" t="s">
        <v>172</v>
      </c>
      <c r="F83" s="38" t="s">
        <v>199</v>
      </c>
      <c r="G83" s="37">
        <v>0</v>
      </c>
      <c r="H83" s="37">
        <v>0</v>
      </c>
      <c r="I83" s="37"/>
      <c r="J83" s="38" t="s">
        <v>172</v>
      </c>
      <c r="K83" s="38" t="s">
        <v>199</v>
      </c>
      <c r="L83" s="37">
        <v>1</v>
      </c>
      <c r="M83" s="37">
        <v>1</v>
      </c>
      <c r="N83" s="37"/>
      <c r="O83" s="62"/>
      <c r="P83" s="63"/>
      <c r="Q83" s="82"/>
      <c r="R83" s="98"/>
      <c r="S83" s="91"/>
      <c r="T83" s="91"/>
      <c r="U83" s="82"/>
      <c r="V83" s="89"/>
      <c r="W83" s="82"/>
      <c r="X83" s="82"/>
      <c r="Y83" s="82"/>
      <c r="Z83" s="82"/>
      <c r="AA83" s="82"/>
      <c r="AB83" s="82"/>
    </row>
    <row r="84" spans="1:28" s="34" customFormat="1" x14ac:dyDescent="0.25">
      <c r="A84" s="82"/>
      <c r="B84" s="89"/>
      <c r="C84" s="82"/>
      <c r="D84" s="89"/>
      <c r="E84" s="38"/>
      <c r="F84" s="44" t="s">
        <v>111</v>
      </c>
      <c r="G84" s="45">
        <v>16</v>
      </c>
      <c r="H84" s="45">
        <v>16</v>
      </c>
      <c r="I84" s="37"/>
      <c r="J84" s="38"/>
      <c r="K84" s="44" t="s">
        <v>111</v>
      </c>
      <c r="L84" s="45">
        <v>16</v>
      </c>
      <c r="M84" s="45">
        <v>16</v>
      </c>
      <c r="N84" s="37"/>
      <c r="O84" s="62"/>
      <c r="P84" s="63"/>
      <c r="Q84" s="82"/>
      <c r="R84" s="98"/>
      <c r="S84" s="91"/>
      <c r="T84" s="91"/>
      <c r="U84" s="82"/>
      <c r="V84" s="89"/>
      <c r="W84" s="82"/>
      <c r="X84" s="82"/>
      <c r="Y84" s="82"/>
      <c r="Z84" s="82"/>
      <c r="AA84" s="82"/>
      <c r="AB84" s="82"/>
    </row>
    <row r="85" spans="1:28" s="34" customFormat="1" x14ac:dyDescent="0.25">
      <c r="A85" s="83"/>
      <c r="B85" s="90"/>
      <c r="C85" s="83"/>
      <c r="D85" s="90"/>
      <c r="E85" s="38"/>
      <c r="F85" s="46" t="s">
        <v>122</v>
      </c>
      <c r="G85" s="47">
        <v>16</v>
      </c>
      <c r="H85" s="47">
        <v>16</v>
      </c>
      <c r="I85" s="37"/>
      <c r="J85" s="48"/>
      <c r="K85" s="48"/>
      <c r="L85" s="49"/>
      <c r="M85" s="49"/>
      <c r="N85" s="49"/>
      <c r="O85" s="64"/>
      <c r="P85" s="56"/>
      <c r="Q85" s="83"/>
      <c r="R85" s="99"/>
      <c r="S85" s="92"/>
      <c r="T85" s="92"/>
      <c r="U85" s="83"/>
      <c r="V85" s="90"/>
      <c r="W85" s="83"/>
      <c r="X85" s="83"/>
      <c r="Y85" s="83"/>
      <c r="Z85" s="83"/>
      <c r="AA85" s="83"/>
      <c r="AB85" s="83"/>
    </row>
    <row r="86" spans="1:28" s="34" customFormat="1" ht="39" x14ac:dyDescent="0.25">
      <c r="A86" s="81">
        <v>12</v>
      </c>
      <c r="B86" s="81"/>
      <c r="C86" s="39" t="s">
        <v>100</v>
      </c>
      <c r="D86" s="39" t="s">
        <v>106</v>
      </c>
      <c r="E86" s="38" t="s">
        <v>172</v>
      </c>
      <c r="F86" s="43" t="s">
        <v>106</v>
      </c>
      <c r="G86" s="37">
        <v>2</v>
      </c>
      <c r="H86" s="37">
        <v>2</v>
      </c>
      <c r="I86" s="37"/>
      <c r="J86" s="38" t="s">
        <v>103</v>
      </c>
      <c r="K86" s="43" t="s">
        <v>106</v>
      </c>
      <c r="L86" s="37">
        <v>2</v>
      </c>
      <c r="M86" s="37">
        <v>2</v>
      </c>
      <c r="N86" s="37"/>
      <c r="O86" s="39"/>
      <c r="P86" s="37"/>
      <c r="Q86" s="38"/>
      <c r="R86" s="37"/>
      <c r="S86" s="40"/>
      <c r="T86" s="40"/>
      <c r="U86" s="39"/>
      <c r="V86" s="39"/>
      <c r="W86" s="42"/>
      <c r="X86" s="38"/>
      <c r="Y86" s="38"/>
      <c r="Z86" s="38"/>
      <c r="AA86" s="38"/>
      <c r="AB86" s="65" t="s">
        <v>160</v>
      </c>
    </row>
    <row r="87" spans="1:28" s="34" customFormat="1" ht="29.25" x14ac:dyDescent="0.25">
      <c r="A87" s="82"/>
      <c r="B87" s="82"/>
      <c r="C87" s="88" t="s">
        <v>100</v>
      </c>
      <c r="D87" s="88" t="s">
        <v>201</v>
      </c>
      <c r="E87" s="59" t="s">
        <v>141</v>
      </c>
      <c r="F87" s="59" t="s">
        <v>108</v>
      </c>
      <c r="G87" s="56">
        <v>2</v>
      </c>
      <c r="H87" s="56">
        <v>2</v>
      </c>
      <c r="I87" s="56"/>
      <c r="J87" s="59" t="s">
        <v>141</v>
      </c>
      <c r="K87" s="59" t="s">
        <v>108</v>
      </c>
      <c r="L87" s="56">
        <v>2</v>
      </c>
      <c r="M87" s="56">
        <v>2</v>
      </c>
      <c r="N87" s="56"/>
      <c r="O87" s="62" t="s">
        <v>161</v>
      </c>
      <c r="P87" s="61">
        <v>12</v>
      </c>
      <c r="Q87" s="81" t="s">
        <v>188</v>
      </c>
      <c r="R87" s="81"/>
      <c r="S87" s="95"/>
      <c r="T87" s="81"/>
      <c r="U87" s="81"/>
      <c r="V87" s="81"/>
      <c r="W87" s="81"/>
      <c r="X87" s="81" t="s">
        <v>104</v>
      </c>
      <c r="Y87" s="81" t="s">
        <v>202</v>
      </c>
      <c r="Z87" s="81"/>
      <c r="AA87" s="81"/>
      <c r="AB87" s="88" t="s">
        <v>186</v>
      </c>
    </row>
    <row r="88" spans="1:28" s="34" customFormat="1" x14ac:dyDescent="0.25">
      <c r="A88" s="82"/>
      <c r="B88" s="82"/>
      <c r="C88" s="89"/>
      <c r="D88" s="89"/>
      <c r="E88" s="38" t="s">
        <v>142</v>
      </c>
      <c r="F88" s="38" t="s">
        <v>108</v>
      </c>
      <c r="G88" s="37">
        <v>2</v>
      </c>
      <c r="H88" s="37">
        <v>2</v>
      </c>
      <c r="I88" s="37"/>
      <c r="J88" s="38" t="s">
        <v>142</v>
      </c>
      <c r="K88" s="38" t="s">
        <v>108</v>
      </c>
      <c r="L88" s="37">
        <v>2</v>
      </c>
      <c r="M88" s="37">
        <v>2</v>
      </c>
      <c r="N88" s="37"/>
      <c r="O88" s="62"/>
      <c r="P88" s="63"/>
      <c r="Q88" s="82"/>
      <c r="R88" s="82"/>
      <c r="S88" s="91"/>
      <c r="T88" s="82"/>
      <c r="U88" s="82"/>
      <c r="V88" s="82"/>
      <c r="W88" s="82"/>
      <c r="X88" s="82"/>
      <c r="Y88" s="82"/>
      <c r="Z88" s="82"/>
      <c r="AA88" s="82"/>
      <c r="AB88" s="89"/>
    </row>
    <row r="89" spans="1:28" s="34" customFormat="1" x14ac:dyDescent="0.25">
      <c r="A89" s="82"/>
      <c r="B89" s="82"/>
      <c r="C89" s="89"/>
      <c r="D89" s="89"/>
      <c r="E89" s="38" t="s">
        <v>171</v>
      </c>
      <c r="F89" s="38" t="s">
        <v>108</v>
      </c>
      <c r="G89" s="37">
        <v>2</v>
      </c>
      <c r="H89" s="37">
        <v>2</v>
      </c>
      <c r="I89" s="37"/>
      <c r="J89" s="38" t="s">
        <v>171</v>
      </c>
      <c r="K89" s="38" t="s">
        <v>108</v>
      </c>
      <c r="L89" s="37">
        <v>2</v>
      </c>
      <c r="M89" s="37">
        <v>2</v>
      </c>
      <c r="N89" s="37"/>
      <c r="O89" s="62" t="s">
        <v>162</v>
      </c>
      <c r="P89" s="63">
        <v>6</v>
      </c>
      <c r="Q89" s="82"/>
      <c r="R89" s="82"/>
      <c r="S89" s="91"/>
      <c r="T89" s="82"/>
      <c r="U89" s="82"/>
      <c r="V89" s="82"/>
      <c r="W89" s="82"/>
      <c r="X89" s="82"/>
      <c r="Y89" s="82"/>
      <c r="Z89" s="82"/>
      <c r="AA89" s="82"/>
      <c r="AB89" s="89"/>
    </row>
    <row r="90" spans="1:28" s="34" customFormat="1" ht="29.25" x14ac:dyDescent="0.25">
      <c r="A90" s="82"/>
      <c r="B90" s="82"/>
      <c r="C90" s="89"/>
      <c r="D90" s="89"/>
      <c r="E90" s="38" t="s">
        <v>172</v>
      </c>
      <c r="F90" s="38" t="s">
        <v>108</v>
      </c>
      <c r="G90" s="37">
        <v>2</v>
      </c>
      <c r="H90" s="37">
        <v>2</v>
      </c>
      <c r="I90" s="37"/>
      <c r="J90" s="38" t="s">
        <v>172</v>
      </c>
      <c r="K90" s="38" t="s">
        <v>108</v>
      </c>
      <c r="L90" s="37">
        <v>2</v>
      </c>
      <c r="M90" s="37">
        <v>2</v>
      </c>
      <c r="N90" s="37"/>
      <c r="O90" s="62" t="s">
        <v>163</v>
      </c>
      <c r="P90" s="63">
        <v>4</v>
      </c>
      <c r="Q90" s="82"/>
      <c r="R90" s="82"/>
      <c r="S90" s="91"/>
      <c r="T90" s="82"/>
      <c r="U90" s="82"/>
      <c r="V90" s="82"/>
      <c r="W90" s="82"/>
      <c r="X90" s="82"/>
      <c r="Y90" s="82"/>
      <c r="Z90" s="82"/>
      <c r="AA90" s="82"/>
      <c r="AB90" s="89"/>
    </row>
    <row r="91" spans="1:28" s="34" customFormat="1" x14ac:dyDescent="0.25">
      <c r="A91" s="82"/>
      <c r="B91" s="82"/>
      <c r="C91" s="89"/>
      <c r="D91" s="89"/>
      <c r="E91" s="38" t="s">
        <v>171</v>
      </c>
      <c r="F91" s="38" t="s">
        <v>187</v>
      </c>
      <c r="G91" s="37">
        <v>2</v>
      </c>
      <c r="H91" s="37">
        <v>2</v>
      </c>
      <c r="I91" s="37"/>
      <c r="J91" s="38" t="s">
        <v>171</v>
      </c>
      <c r="K91" s="38" t="s">
        <v>187</v>
      </c>
      <c r="L91" s="37">
        <v>2</v>
      </c>
      <c r="M91" s="37">
        <v>2</v>
      </c>
      <c r="N91" s="37"/>
      <c r="O91" s="62"/>
      <c r="P91" s="63"/>
      <c r="Q91" s="82"/>
      <c r="R91" s="82"/>
      <c r="S91" s="91"/>
      <c r="T91" s="82"/>
      <c r="U91" s="82"/>
      <c r="V91" s="82"/>
      <c r="W91" s="82"/>
      <c r="X91" s="82"/>
      <c r="Y91" s="82"/>
      <c r="Z91" s="82"/>
      <c r="AA91" s="82"/>
      <c r="AB91" s="89"/>
    </row>
    <row r="92" spans="1:28" s="34" customFormat="1" x14ac:dyDescent="0.25">
      <c r="A92" s="82"/>
      <c r="B92" s="82"/>
      <c r="C92" s="89"/>
      <c r="D92" s="89"/>
      <c r="E92" s="38" t="s">
        <v>172</v>
      </c>
      <c r="F92" s="38" t="s">
        <v>187</v>
      </c>
      <c r="G92" s="37">
        <v>2</v>
      </c>
      <c r="H92" s="37">
        <v>2</v>
      </c>
      <c r="I92" s="37"/>
      <c r="J92" s="38" t="s">
        <v>172</v>
      </c>
      <c r="K92" s="38" t="s">
        <v>187</v>
      </c>
      <c r="L92" s="37">
        <v>2</v>
      </c>
      <c r="M92" s="37">
        <v>2</v>
      </c>
      <c r="N92" s="37"/>
      <c r="O92" s="62"/>
      <c r="P92" s="63"/>
      <c r="Q92" s="82"/>
      <c r="R92" s="82"/>
      <c r="S92" s="91"/>
      <c r="T92" s="82"/>
      <c r="U92" s="82"/>
      <c r="V92" s="82"/>
      <c r="W92" s="82"/>
      <c r="X92" s="82"/>
      <c r="Y92" s="82"/>
      <c r="Z92" s="82"/>
      <c r="AA92" s="82"/>
      <c r="AB92" s="89"/>
    </row>
    <row r="93" spans="1:28" s="34" customFormat="1" x14ac:dyDescent="0.25">
      <c r="A93" s="82"/>
      <c r="B93" s="82"/>
      <c r="C93" s="89"/>
      <c r="D93" s="89"/>
      <c r="E93" s="38" t="s">
        <v>172</v>
      </c>
      <c r="F93" s="38" t="s">
        <v>155</v>
      </c>
      <c r="G93" s="37">
        <v>1</v>
      </c>
      <c r="H93" s="37">
        <v>1</v>
      </c>
      <c r="I93" s="37"/>
      <c r="J93" s="38" t="s">
        <v>172</v>
      </c>
      <c r="K93" s="38" t="s">
        <v>155</v>
      </c>
      <c r="L93" s="37">
        <v>1</v>
      </c>
      <c r="M93" s="37">
        <v>1</v>
      </c>
      <c r="N93" s="37"/>
      <c r="O93" s="62"/>
      <c r="P93" s="63"/>
      <c r="Q93" s="82"/>
      <c r="R93" s="82"/>
      <c r="S93" s="91"/>
      <c r="T93" s="82"/>
      <c r="U93" s="82"/>
      <c r="V93" s="82"/>
      <c r="W93" s="82"/>
      <c r="X93" s="82"/>
      <c r="Y93" s="82"/>
      <c r="Z93" s="82"/>
      <c r="AA93" s="82"/>
      <c r="AB93" s="89"/>
    </row>
    <row r="94" spans="1:28" s="34" customFormat="1" x14ac:dyDescent="0.25">
      <c r="A94" s="82"/>
      <c r="B94" s="82"/>
      <c r="C94" s="89"/>
      <c r="D94" s="89"/>
      <c r="E94" s="38" t="s">
        <v>172</v>
      </c>
      <c r="F94" s="38" t="s">
        <v>200</v>
      </c>
      <c r="G94" s="37">
        <v>1</v>
      </c>
      <c r="H94" s="37">
        <v>1</v>
      </c>
      <c r="I94" s="37"/>
      <c r="J94" s="38" t="s">
        <v>172</v>
      </c>
      <c r="K94" s="38" t="s">
        <v>200</v>
      </c>
      <c r="L94" s="37">
        <v>1</v>
      </c>
      <c r="M94" s="37">
        <v>1</v>
      </c>
      <c r="N94" s="37"/>
      <c r="O94" s="62"/>
      <c r="P94" s="63"/>
      <c r="Q94" s="82"/>
      <c r="R94" s="82"/>
      <c r="S94" s="91"/>
      <c r="T94" s="82"/>
      <c r="U94" s="82"/>
      <c r="V94" s="82"/>
      <c r="W94" s="82"/>
      <c r="X94" s="82"/>
      <c r="Y94" s="82"/>
      <c r="Z94" s="82"/>
      <c r="AA94" s="82"/>
      <c r="AB94" s="89"/>
    </row>
    <row r="95" spans="1:28" s="34" customFormat="1" x14ac:dyDescent="0.25">
      <c r="A95" s="82"/>
      <c r="B95" s="82"/>
      <c r="C95" s="89"/>
      <c r="D95" s="89"/>
      <c r="E95" s="66"/>
      <c r="F95" s="66" t="s">
        <v>111</v>
      </c>
      <c r="G95" s="45">
        <v>18</v>
      </c>
      <c r="H95" s="45">
        <v>18</v>
      </c>
      <c r="I95" s="37"/>
      <c r="J95" s="66"/>
      <c r="K95" s="66" t="s">
        <v>111</v>
      </c>
      <c r="L95" s="45">
        <v>18</v>
      </c>
      <c r="M95" s="45">
        <v>18</v>
      </c>
      <c r="N95" s="37"/>
      <c r="O95" s="67"/>
      <c r="P95" s="63"/>
      <c r="Q95" s="82"/>
      <c r="R95" s="82"/>
      <c r="S95" s="91"/>
      <c r="T95" s="82"/>
      <c r="U95" s="82"/>
      <c r="V95" s="82"/>
      <c r="W95" s="82"/>
      <c r="X95" s="82"/>
      <c r="Y95" s="82"/>
      <c r="Z95" s="82"/>
      <c r="AA95" s="82"/>
      <c r="AB95" s="89"/>
    </row>
    <row r="96" spans="1:28" s="34" customFormat="1" x14ac:dyDescent="0.25">
      <c r="A96" s="83"/>
      <c r="B96" s="83"/>
      <c r="C96" s="90"/>
      <c r="D96" s="90"/>
      <c r="E96" s="46"/>
      <c r="F96" s="46" t="s">
        <v>122</v>
      </c>
      <c r="G96" s="47">
        <v>18</v>
      </c>
      <c r="H96" s="47">
        <v>18</v>
      </c>
      <c r="I96" s="53"/>
      <c r="J96" s="48"/>
      <c r="K96" s="48"/>
      <c r="L96" s="49"/>
      <c r="M96" s="49"/>
      <c r="N96" s="49"/>
      <c r="O96" s="64"/>
      <c r="P96" s="56"/>
      <c r="Q96" s="83"/>
      <c r="R96" s="83"/>
      <c r="S96" s="92"/>
      <c r="T96" s="83"/>
      <c r="U96" s="83"/>
      <c r="V96" s="83"/>
      <c r="W96" s="83"/>
      <c r="X96" s="83"/>
      <c r="Y96" s="83"/>
      <c r="Z96" s="83"/>
      <c r="AA96" s="83"/>
      <c r="AB96" s="90"/>
    </row>
    <row r="97" spans="1:28" s="34" customFormat="1" x14ac:dyDescent="0.25">
      <c r="A97" s="81">
        <v>13</v>
      </c>
      <c r="B97" s="81"/>
      <c r="C97" s="81" t="s">
        <v>100</v>
      </c>
      <c r="D97" s="88" t="s">
        <v>207</v>
      </c>
      <c r="E97" s="38" t="s">
        <v>127</v>
      </c>
      <c r="F97" s="38" t="s">
        <v>200</v>
      </c>
      <c r="G97" s="37">
        <v>1</v>
      </c>
      <c r="H97" s="37">
        <v>1</v>
      </c>
      <c r="I97" s="53"/>
      <c r="J97" s="38" t="s">
        <v>127</v>
      </c>
      <c r="K97" s="38" t="s">
        <v>200</v>
      </c>
      <c r="L97" s="37">
        <v>1</v>
      </c>
      <c r="M97" s="37">
        <v>1</v>
      </c>
      <c r="N97" s="53"/>
      <c r="O97" s="60"/>
      <c r="P97" s="61"/>
      <c r="Q97" s="81" t="s">
        <v>208</v>
      </c>
      <c r="R97" s="81"/>
      <c r="S97" s="81"/>
      <c r="T97" s="81"/>
      <c r="U97" s="81"/>
      <c r="V97" s="81"/>
      <c r="W97" s="81"/>
      <c r="X97" s="81" t="s">
        <v>204</v>
      </c>
      <c r="Y97" s="81" t="s">
        <v>202</v>
      </c>
      <c r="Z97" s="81"/>
      <c r="AA97" s="81"/>
      <c r="AB97" s="84" t="s">
        <v>209</v>
      </c>
    </row>
    <row r="98" spans="1:28" s="34" customFormat="1" ht="29.25" x14ac:dyDescent="0.25">
      <c r="A98" s="82"/>
      <c r="B98" s="82"/>
      <c r="C98" s="82"/>
      <c r="D98" s="89"/>
      <c r="E98" s="38" t="s">
        <v>126</v>
      </c>
      <c r="F98" s="38" t="s">
        <v>200</v>
      </c>
      <c r="G98" s="37">
        <v>1</v>
      </c>
      <c r="H98" s="37">
        <v>1</v>
      </c>
      <c r="I98" s="53"/>
      <c r="J98" s="38" t="s">
        <v>126</v>
      </c>
      <c r="K98" s="38" t="s">
        <v>200</v>
      </c>
      <c r="L98" s="37">
        <v>1</v>
      </c>
      <c r="M98" s="37">
        <v>1</v>
      </c>
      <c r="N98" s="53"/>
      <c r="O98" s="62" t="s">
        <v>161</v>
      </c>
      <c r="P98" s="63">
        <v>12</v>
      </c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5"/>
    </row>
    <row r="99" spans="1:28" s="34" customFormat="1" x14ac:dyDescent="0.2">
      <c r="A99" s="82"/>
      <c r="B99" s="82"/>
      <c r="C99" s="82"/>
      <c r="D99" s="89"/>
      <c r="E99" s="38" t="s">
        <v>124</v>
      </c>
      <c r="F99" s="38" t="s">
        <v>200</v>
      </c>
      <c r="G99" s="37">
        <v>1</v>
      </c>
      <c r="H99" s="37">
        <v>1</v>
      </c>
      <c r="I99" s="53"/>
      <c r="J99" s="38" t="s">
        <v>124</v>
      </c>
      <c r="K99" s="38" t="s">
        <v>200</v>
      </c>
      <c r="L99" s="37">
        <v>1</v>
      </c>
      <c r="M99" s="37">
        <v>1</v>
      </c>
      <c r="N99" s="53"/>
      <c r="O99" s="69"/>
      <c r="P99" s="63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5"/>
    </row>
    <row r="100" spans="1:28" s="34" customFormat="1" x14ac:dyDescent="0.2">
      <c r="A100" s="82"/>
      <c r="B100" s="82"/>
      <c r="C100" s="82"/>
      <c r="D100" s="89"/>
      <c r="E100" s="38" t="s">
        <v>125</v>
      </c>
      <c r="F100" s="38" t="s">
        <v>200</v>
      </c>
      <c r="G100" s="37">
        <v>1</v>
      </c>
      <c r="H100" s="37">
        <v>1</v>
      </c>
      <c r="I100" s="53"/>
      <c r="J100" s="38" t="s">
        <v>125</v>
      </c>
      <c r="K100" s="38" t="s">
        <v>200</v>
      </c>
      <c r="L100" s="37">
        <v>1</v>
      </c>
      <c r="M100" s="37">
        <v>1</v>
      </c>
      <c r="N100" s="53"/>
      <c r="O100" s="69"/>
      <c r="P100" s="63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5"/>
    </row>
    <row r="101" spans="1:28" s="34" customFormat="1" x14ac:dyDescent="0.25">
      <c r="A101" s="82"/>
      <c r="B101" s="82"/>
      <c r="C101" s="82"/>
      <c r="D101" s="89"/>
      <c r="E101" s="38" t="s">
        <v>170</v>
      </c>
      <c r="F101" s="38" t="s">
        <v>200</v>
      </c>
      <c r="G101" s="37">
        <v>1</v>
      </c>
      <c r="H101" s="37">
        <v>1</v>
      </c>
      <c r="I101" s="53"/>
      <c r="J101" s="38" t="s">
        <v>170</v>
      </c>
      <c r="K101" s="38" t="s">
        <v>200</v>
      </c>
      <c r="L101" s="37">
        <v>1</v>
      </c>
      <c r="M101" s="37">
        <v>1</v>
      </c>
      <c r="N101" s="53"/>
      <c r="O101" s="62" t="s">
        <v>162</v>
      </c>
      <c r="P101" s="63">
        <v>6</v>
      </c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5"/>
    </row>
    <row r="102" spans="1:28" s="34" customFormat="1" x14ac:dyDescent="0.2">
      <c r="A102" s="82"/>
      <c r="B102" s="82"/>
      <c r="C102" s="82"/>
      <c r="D102" s="89"/>
      <c r="E102" s="38" t="s">
        <v>141</v>
      </c>
      <c r="F102" s="38" t="s">
        <v>200</v>
      </c>
      <c r="G102" s="37">
        <v>1</v>
      </c>
      <c r="H102" s="37">
        <v>1</v>
      </c>
      <c r="I102" s="53"/>
      <c r="J102" s="38" t="s">
        <v>141</v>
      </c>
      <c r="K102" s="38" t="s">
        <v>200</v>
      </c>
      <c r="L102" s="37">
        <v>1</v>
      </c>
      <c r="M102" s="37">
        <v>1</v>
      </c>
      <c r="N102" s="53"/>
      <c r="O102" s="69"/>
      <c r="P102" s="63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5"/>
    </row>
    <row r="103" spans="1:28" s="34" customFormat="1" x14ac:dyDescent="0.2">
      <c r="A103" s="82"/>
      <c r="B103" s="82"/>
      <c r="C103" s="82"/>
      <c r="D103" s="89"/>
      <c r="E103" s="38" t="s">
        <v>142</v>
      </c>
      <c r="F103" s="38" t="s">
        <v>200</v>
      </c>
      <c r="G103" s="37">
        <v>1</v>
      </c>
      <c r="H103" s="37">
        <v>1</v>
      </c>
      <c r="I103" s="53"/>
      <c r="J103" s="38" t="s">
        <v>142</v>
      </c>
      <c r="K103" s="38" t="s">
        <v>200</v>
      </c>
      <c r="L103" s="37">
        <v>1</v>
      </c>
      <c r="M103" s="37">
        <v>1</v>
      </c>
      <c r="N103" s="53"/>
      <c r="O103" s="69"/>
      <c r="P103" s="63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5"/>
    </row>
    <row r="104" spans="1:28" s="34" customFormat="1" ht="29.25" x14ac:dyDescent="0.25">
      <c r="A104" s="82"/>
      <c r="B104" s="82"/>
      <c r="C104" s="82"/>
      <c r="D104" s="89"/>
      <c r="E104" s="38" t="s">
        <v>171</v>
      </c>
      <c r="F104" s="38" t="s">
        <v>200</v>
      </c>
      <c r="G104" s="37">
        <v>1</v>
      </c>
      <c r="H104" s="37">
        <v>1</v>
      </c>
      <c r="I104" s="53"/>
      <c r="J104" s="38" t="s">
        <v>171</v>
      </c>
      <c r="K104" s="38" t="s">
        <v>200</v>
      </c>
      <c r="L104" s="37">
        <v>1</v>
      </c>
      <c r="M104" s="37">
        <v>1</v>
      </c>
      <c r="N104" s="53"/>
      <c r="O104" s="62" t="s">
        <v>163</v>
      </c>
      <c r="P104" s="63">
        <v>3</v>
      </c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5"/>
    </row>
    <row r="105" spans="1:28" s="34" customFormat="1" x14ac:dyDescent="0.25">
      <c r="A105" s="82"/>
      <c r="B105" s="82"/>
      <c r="C105" s="82"/>
      <c r="D105" s="89"/>
      <c r="E105" s="38" t="s">
        <v>170</v>
      </c>
      <c r="F105" s="38" t="s">
        <v>146</v>
      </c>
      <c r="G105" s="37">
        <v>1</v>
      </c>
      <c r="H105" s="37">
        <v>1</v>
      </c>
      <c r="I105" s="53"/>
      <c r="J105" s="38" t="s">
        <v>170</v>
      </c>
      <c r="K105" s="38" t="s">
        <v>146</v>
      </c>
      <c r="L105" s="37">
        <v>1</v>
      </c>
      <c r="M105" s="37">
        <v>1</v>
      </c>
      <c r="N105" s="53"/>
      <c r="O105" s="62"/>
      <c r="P105" s="63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5"/>
    </row>
    <row r="106" spans="1:28" s="34" customFormat="1" ht="29.25" x14ac:dyDescent="0.25">
      <c r="A106" s="82"/>
      <c r="B106" s="82"/>
      <c r="C106" s="82"/>
      <c r="D106" s="89"/>
      <c r="E106" s="38" t="s">
        <v>141</v>
      </c>
      <c r="F106" s="38" t="s">
        <v>146</v>
      </c>
      <c r="G106" s="37">
        <v>1</v>
      </c>
      <c r="H106" s="37">
        <v>1</v>
      </c>
      <c r="I106" s="53"/>
      <c r="J106" s="38" t="s">
        <v>141</v>
      </c>
      <c r="K106" s="38" t="s">
        <v>146</v>
      </c>
      <c r="L106" s="37">
        <v>1</v>
      </c>
      <c r="M106" s="37">
        <v>1</v>
      </c>
      <c r="N106" s="53"/>
      <c r="O106" s="62" t="s">
        <v>206</v>
      </c>
      <c r="P106" s="63">
        <v>1</v>
      </c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5"/>
    </row>
    <row r="107" spans="1:28" s="34" customFormat="1" x14ac:dyDescent="0.25">
      <c r="A107" s="82"/>
      <c r="B107" s="82"/>
      <c r="C107" s="82"/>
      <c r="D107" s="89"/>
      <c r="E107" s="38" t="s">
        <v>142</v>
      </c>
      <c r="F107" s="38" t="s">
        <v>146</v>
      </c>
      <c r="G107" s="37">
        <v>1</v>
      </c>
      <c r="H107" s="37">
        <v>1</v>
      </c>
      <c r="I107" s="53"/>
      <c r="J107" s="38" t="s">
        <v>142</v>
      </c>
      <c r="K107" s="38" t="s">
        <v>146</v>
      </c>
      <c r="L107" s="37">
        <v>1</v>
      </c>
      <c r="M107" s="37">
        <v>1</v>
      </c>
      <c r="N107" s="53"/>
      <c r="O107" s="62"/>
      <c r="P107" s="63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5"/>
    </row>
    <row r="108" spans="1:28" s="34" customFormat="1" x14ac:dyDescent="0.25">
      <c r="A108" s="82"/>
      <c r="B108" s="82"/>
      <c r="C108" s="82"/>
      <c r="D108" s="89"/>
      <c r="E108" s="38" t="s">
        <v>171</v>
      </c>
      <c r="F108" s="38" t="s">
        <v>146</v>
      </c>
      <c r="G108" s="37">
        <v>1</v>
      </c>
      <c r="H108" s="37">
        <v>1</v>
      </c>
      <c r="I108" s="53"/>
      <c r="J108" s="38" t="s">
        <v>171</v>
      </c>
      <c r="K108" s="38" t="s">
        <v>146</v>
      </c>
      <c r="L108" s="37">
        <v>1</v>
      </c>
      <c r="M108" s="37">
        <v>1</v>
      </c>
      <c r="N108" s="53"/>
      <c r="O108" s="62"/>
      <c r="P108" s="63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5"/>
    </row>
    <row r="109" spans="1:28" s="34" customFormat="1" x14ac:dyDescent="0.25">
      <c r="A109" s="82"/>
      <c r="B109" s="82"/>
      <c r="C109" s="82"/>
      <c r="D109" s="89"/>
      <c r="E109" s="38" t="s">
        <v>172</v>
      </c>
      <c r="F109" s="38" t="s">
        <v>146</v>
      </c>
      <c r="G109" s="37">
        <v>2</v>
      </c>
      <c r="H109" s="37">
        <v>2</v>
      </c>
      <c r="I109" s="53"/>
      <c r="J109" s="38" t="s">
        <v>172</v>
      </c>
      <c r="K109" s="38" t="s">
        <v>146</v>
      </c>
      <c r="L109" s="37">
        <v>2</v>
      </c>
      <c r="M109" s="37">
        <v>2</v>
      </c>
      <c r="N109" s="53"/>
      <c r="O109" s="62"/>
      <c r="P109" s="63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5"/>
    </row>
    <row r="110" spans="1:28" s="34" customFormat="1" x14ac:dyDescent="0.25">
      <c r="A110" s="82"/>
      <c r="B110" s="82"/>
      <c r="C110" s="82"/>
      <c r="D110" s="89"/>
      <c r="E110" s="38" t="s">
        <v>141</v>
      </c>
      <c r="F110" s="38" t="s">
        <v>147</v>
      </c>
      <c r="G110" s="37">
        <v>1</v>
      </c>
      <c r="H110" s="37">
        <v>1</v>
      </c>
      <c r="I110" s="53"/>
      <c r="J110" s="38" t="s">
        <v>141</v>
      </c>
      <c r="K110" s="38" t="s">
        <v>147</v>
      </c>
      <c r="L110" s="37">
        <v>1</v>
      </c>
      <c r="M110" s="37">
        <v>1</v>
      </c>
      <c r="N110" s="53"/>
      <c r="O110" s="62"/>
      <c r="P110" s="63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5"/>
    </row>
    <row r="111" spans="1:28" s="34" customFormat="1" x14ac:dyDescent="0.25">
      <c r="A111" s="82"/>
      <c r="B111" s="82"/>
      <c r="C111" s="82"/>
      <c r="D111" s="89"/>
      <c r="E111" s="38" t="s">
        <v>142</v>
      </c>
      <c r="F111" s="38" t="s">
        <v>147</v>
      </c>
      <c r="G111" s="37">
        <v>1</v>
      </c>
      <c r="H111" s="37">
        <v>1</v>
      </c>
      <c r="I111" s="53"/>
      <c r="J111" s="38" t="s">
        <v>142</v>
      </c>
      <c r="K111" s="38" t="s">
        <v>147</v>
      </c>
      <c r="L111" s="37">
        <v>1</v>
      </c>
      <c r="M111" s="37">
        <v>1</v>
      </c>
      <c r="N111" s="53"/>
      <c r="O111" s="62"/>
      <c r="P111" s="63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5"/>
    </row>
    <row r="112" spans="1:28" s="34" customFormat="1" x14ac:dyDescent="0.25">
      <c r="A112" s="82"/>
      <c r="B112" s="82"/>
      <c r="C112" s="82"/>
      <c r="D112" s="89"/>
      <c r="E112" s="38" t="s">
        <v>171</v>
      </c>
      <c r="F112" s="38" t="s">
        <v>203</v>
      </c>
      <c r="G112" s="37">
        <v>1</v>
      </c>
      <c r="H112" s="37">
        <v>1</v>
      </c>
      <c r="I112" s="53"/>
      <c r="J112" s="38" t="s">
        <v>171</v>
      </c>
      <c r="K112" s="38" t="s">
        <v>203</v>
      </c>
      <c r="L112" s="37">
        <v>1</v>
      </c>
      <c r="M112" s="37">
        <v>1</v>
      </c>
      <c r="N112" s="53"/>
      <c r="O112" s="62"/>
      <c r="P112" s="63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5"/>
    </row>
    <row r="113" spans="1:28" s="34" customFormat="1" x14ac:dyDescent="0.25">
      <c r="A113" s="82"/>
      <c r="B113" s="82"/>
      <c r="C113" s="82"/>
      <c r="D113" s="89"/>
      <c r="E113" s="38" t="s">
        <v>172</v>
      </c>
      <c r="F113" s="38" t="s">
        <v>203</v>
      </c>
      <c r="G113" s="37">
        <v>1</v>
      </c>
      <c r="H113" s="37">
        <v>1</v>
      </c>
      <c r="I113" s="53"/>
      <c r="J113" s="38" t="s">
        <v>172</v>
      </c>
      <c r="K113" s="38" t="s">
        <v>203</v>
      </c>
      <c r="L113" s="37">
        <v>1</v>
      </c>
      <c r="M113" s="37">
        <v>1</v>
      </c>
      <c r="N113" s="53"/>
      <c r="O113" s="62"/>
      <c r="P113" s="63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5"/>
    </row>
    <row r="114" spans="1:28" s="34" customFormat="1" x14ac:dyDescent="0.25">
      <c r="A114" s="82"/>
      <c r="B114" s="82"/>
      <c r="C114" s="82"/>
      <c r="D114" s="89"/>
      <c r="E114" s="38"/>
      <c r="F114" s="66" t="s">
        <v>111</v>
      </c>
      <c r="G114" s="45">
        <v>18</v>
      </c>
      <c r="H114" s="45">
        <v>18</v>
      </c>
      <c r="I114" s="53"/>
      <c r="J114" s="38"/>
      <c r="K114" s="66" t="s">
        <v>111</v>
      </c>
      <c r="L114" s="45">
        <v>18</v>
      </c>
      <c r="M114" s="45">
        <v>18</v>
      </c>
      <c r="N114" s="53"/>
      <c r="O114" s="62"/>
      <c r="P114" s="63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5"/>
    </row>
    <row r="115" spans="1:28" s="34" customFormat="1" x14ac:dyDescent="0.25">
      <c r="A115" s="83"/>
      <c r="B115" s="83"/>
      <c r="C115" s="83"/>
      <c r="D115" s="90"/>
      <c r="E115" s="46"/>
      <c r="F115" s="46" t="s">
        <v>122</v>
      </c>
      <c r="G115" s="47">
        <v>18</v>
      </c>
      <c r="H115" s="47">
        <v>18</v>
      </c>
      <c r="I115" s="53"/>
      <c r="J115" s="48"/>
      <c r="K115" s="48"/>
      <c r="L115" s="49"/>
      <c r="M115" s="49"/>
      <c r="N115" s="49"/>
      <c r="O115" s="64"/>
      <c r="P115" s="56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6"/>
    </row>
    <row r="116" spans="1:28" s="34" customFormat="1" x14ac:dyDescent="0.25">
      <c r="A116" s="81">
        <v>14</v>
      </c>
      <c r="B116" s="81"/>
      <c r="C116" s="81" t="s">
        <v>100</v>
      </c>
      <c r="D116" s="88" t="s">
        <v>210</v>
      </c>
      <c r="E116" s="38" t="s">
        <v>127</v>
      </c>
      <c r="F116" s="38" t="s">
        <v>210</v>
      </c>
      <c r="G116" s="37">
        <v>2</v>
      </c>
      <c r="H116" s="37">
        <v>2</v>
      </c>
      <c r="I116" s="53"/>
      <c r="J116" s="38" t="s">
        <v>127</v>
      </c>
      <c r="K116" s="38" t="s">
        <v>210</v>
      </c>
      <c r="L116" s="37">
        <v>2</v>
      </c>
      <c r="M116" s="37">
        <v>2</v>
      </c>
      <c r="N116" s="53"/>
      <c r="O116" s="60"/>
      <c r="P116" s="61"/>
      <c r="Q116" s="81" t="s">
        <v>188</v>
      </c>
      <c r="R116" s="81"/>
      <c r="S116" s="81"/>
      <c r="T116" s="81"/>
      <c r="U116" s="81"/>
      <c r="V116" s="81"/>
      <c r="W116" s="81"/>
      <c r="X116" s="81" t="s">
        <v>211</v>
      </c>
      <c r="Y116" s="81" t="s">
        <v>202</v>
      </c>
      <c r="Z116" s="81"/>
      <c r="AA116" s="81"/>
      <c r="AB116" s="81"/>
    </row>
    <row r="117" spans="1:28" s="34" customFormat="1" ht="29.25" x14ac:dyDescent="0.25">
      <c r="A117" s="82"/>
      <c r="B117" s="82"/>
      <c r="C117" s="82"/>
      <c r="D117" s="89"/>
      <c r="E117" s="38" t="s">
        <v>126</v>
      </c>
      <c r="F117" s="38" t="s">
        <v>210</v>
      </c>
      <c r="G117" s="37">
        <v>2</v>
      </c>
      <c r="H117" s="37">
        <v>2</v>
      </c>
      <c r="I117" s="53"/>
      <c r="J117" s="38" t="s">
        <v>126</v>
      </c>
      <c r="K117" s="38" t="s">
        <v>210</v>
      </c>
      <c r="L117" s="37">
        <v>2</v>
      </c>
      <c r="M117" s="37">
        <v>2</v>
      </c>
      <c r="N117" s="53"/>
      <c r="O117" s="62" t="s">
        <v>161</v>
      </c>
      <c r="P117" s="63">
        <v>14</v>
      </c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</row>
    <row r="118" spans="1:28" s="34" customFormat="1" x14ac:dyDescent="0.2">
      <c r="A118" s="82"/>
      <c r="B118" s="82"/>
      <c r="C118" s="82"/>
      <c r="D118" s="89"/>
      <c r="E118" s="38" t="s">
        <v>124</v>
      </c>
      <c r="F118" s="38" t="s">
        <v>210</v>
      </c>
      <c r="G118" s="37">
        <v>2</v>
      </c>
      <c r="H118" s="37">
        <v>2</v>
      </c>
      <c r="I118" s="53"/>
      <c r="J118" s="38" t="s">
        <v>124</v>
      </c>
      <c r="K118" s="38" t="s">
        <v>210</v>
      </c>
      <c r="L118" s="37">
        <v>2</v>
      </c>
      <c r="M118" s="37">
        <v>2</v>
      </c>
      <c r="N118" s="53"/>
      <c r="O118" s="69"/>
      <c r="P118" s="63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</row>
    <row r="119" spans="1:28" s="34" customFormat="1" x14ac:dyDescent="0.2">
      <c r="A119" s="82"/>
      <c r="B119" s="82"/>
      <c r="C119" s="82"/>
      <c r="D119" s="89"/>
      <c r="E119" s="38" t="s">
        <v>125</v>
      </c>
      <c r="F119" s="38" t="s">
        <v>210</v>
      </c>
      <c r="G119" s="37">
        <v>2</v>
      </c>
      <c r="H119" s="37">
        <v>2</v>
      </c>
      <c r="I119" s="53"/>
      <c r="J119" s="38" t="s">
        <v>125</v>
      </c>
      <c r="K119" s="38" t="s">
        <v>210</v>
      </c>
      <c r="L119" s="37">
        <v>2</v>
      </c>
      <c r="M119" s="37">
        <v>2</v>
      </c>
      <c r="N119" s="53"/>
      <c r="O119" s="69"/>
      <c r="P119" s="63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</row>
    <row r="120" spans="1:28" s="34" customFormat="1" x14ac:dyDescent="0.25">
      <c r="A120" s="82"/>
      <c r="B120" s="82"/>
      <c r="C120" s="82"/>
      <c r="D120" s="89"/>
      <c r="E120" s="38" t="s">
        <v>170</v>
      </c>
      <c r="F120" s="38" t="s">
        <v>210</v>
      </c>
      <c r="G120" s="37">
        <v>2</v>
      </c>
      <c r="H120" s="37">
        <v>2</v>
      </c>
      <c r="I120" s="53"/>
      <c r="J120" s="38" t="s">
        <v>170</v>
      </c>
      <c r="K120" s="38" t="s">
        <v>210</v>
      </c>
      <c r="L120" s="37">
        <v>2</v>
      </c>
      <c r="M120" s="37">
        <v>2</v>
      </c>
      <c r="N120" s="53"/>
      <c r="O120" s="62" t="s">
        <v>162</v>
      </c>
      <c r="P120" s="63">
        <v>2</v>
      </c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</row>
    <row r="121" spans="1:28" s="34" customFormat="1" x14ac:dyDescent="0.2">
      <c r="A121" s="82"/>
      <c r="B121" s="82"/>
      <c r="C121" s="82"/>
      <c r="D121" s="89"/>
      <c r="E121" s="38" t="s">
        <v>141</v>
      </c>
      <c r="F121" s="38" t="s">
        <v>210</v>
      </c>
      <c r="G121" s="37">
        <v>2</v>
      </c>
      <c r="H121" s="37">
        <v>2</v>
      </c>
      <c r="I121" s="53"/>
      <c r="J121" s="38" t="s">
        <v>141</v>
      </c>
      <c r="K121" s="38" t="s">
        <v>210</v>
      </c>
      <c r="L121" s="37">
        <v>2</v>
      </c>
      <c r="M121" s="37">
        <v>2</v>
      </c>
      <c r="N121" s="53"/>
      <c r="O121" s="69"/>
      <c r="P121" s="63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</row>
    <row r="122" spans="1:28" s="34" customFormat="1" x14ac:dyDescent="0.2">
      <c r="A122" s="82"/>
      <c r="B122" s="82"/>
      <c r="C122" s="82"/>
      <c r="D122" s="89"/>
      <c r="E122" s="38" t="s">
        <v>142</v>
      </c>
      <c r="F122" s="38" t="s">
        <v>210</v>
      </c>
      <c r="G122" s="37">
        <v>2</v>
      </c>
      <c r="H122" s="37">
        <v>2</v>
      </c>
      <c r="I122" s="53"/>
      <c r="J122" s="38" t="s">
        <v>142</v>
      </c>
      <c r="K122" s="38" t="s">
        <v>210</v>
      </c>
      <c r="L122" s="37">
        <v>2</v>
      </c>
      <c r="M122" s="37">
        <v>2</v>
      </c>
      <c r="N122" s="53"/>
      <c r="O122" s="69"/>
      <c r="P122" s="63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</row>
    <row r="123" spans="1:28" s="34" customFormat="1" ht="29.25" x14ac:dyDescent="0.25">
      <c r="A123" s="82"/>
      <c r="B123" s="82"/>
      <c r="C123" s="82"/>
      <c r="D123" s="89"/>
      <c r="E123" s="38" t="s">
        <v>171</v>
      </c>
      <c r="F123" s="38" t="s">
        <v>210</v>
      </c>
      <c r="G123" s="37">
        <v>2</v>
      </c>
      <c r="H123" s="37">
        <v>2</v>
      </c>
      <c r="I123" s="53"/>
      <c r="J123" s="38" t="s">
        <v>171</v>
      </c>
      <c r="K123" s="38" t="s">
        <v>210</v>
      </c>
      <c r="L123" s="37">
        <v>2</v>
      </c>
      <c r="M123" s="37">
        <v>2</v>
      </c>
      <c r="N123" s="53"/>
      <c r="O123" s="62" t="s">
        <v>163</v>
      </c>
      <c r="P123" s="63">
        <v>4</v>
      </c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</row>
    <row r="124" spans="1:28" s="34" customFormat="1" x14ac:dyDescent="0.25">
      <c r="A124" s="82"/>
      <c r="B124" s="82"/>
      <c r="C124" s="82"/>
      <c r="D124" s="89"/>
      <c r="E124" s="38" t="s">
        <v>172</v>
      </c>
      <c r="F124" s="38" t="s">
        <v>210</v>
      </c>
      <c r="G124" s="37">
        <v>1</v>
      </c>
      <c r="H124" s="37">
        <v>1</v>
      </c>
      <c r="I124" s="53"/>
      <c r="J124" s="38" t="s">
        <v>172</v>
      </c>
      <c r="K124" s="38" t="s">
        <v>210</v>
      </c>
      <c r="L124" s="37">
        <v>1</v>
      </c>
      <c r="M124" s="37">
        <v>1</v>
      </c>
      <c r="N124" s="53"/>
      <c r="O124" s="62"/>
      <c r="P124" s="63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</row>
    <row r="125" spans="1:28" s="34" customFormat="1" x14ac:dyDescent="0.25">
      <c r="A125" s="82"/>
      <c r="B125" s="82"/>
      <c r="C125" s="82"/>
      <c r="D125" s="89"/>
      <c r="E125" s="38"/>
      <c r="F125" s="66" t="s">
        <v>111</v>
      </c>
      <c r="G125" s="45">
        <v>17</v>
      </c>
      <c r="H125" s="45">
        <v>17</v>
      </c>
      <c r="I125" s="53"/>
      <c r="J125" s="38"/>
      <c r="K125" s="66" t="s">
        <v>111</v>
      </c>
      <c r="L125" s="45">
        <v>17</v>
      </c>
      <c r="M125" s="45">
        <v>17</v>
      </c>
      <c r="N125" s="53"/>
      <c r="O125" s="62"/>
      <c r="P125" s="63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</row>
    <row r="126" spans="1:28" s="34" customFormat="1" x14ac:dyDescent="0.25">
      <c r="A126" s="83"/>
      <c r="B126" s="83"/>
      <c r="C126" s="83"/>
      <c r="D126" s="90"/>
      <c r="E126" s="46"/>
      <c r="F126" s="46" t="s">
        <v>122</v>
      </c>
      <c r="G126" s="47">
        <v>17</v>
      </c>
      <c r="H126" s="47">
        <v>17</v>
      </c>
      <c r="I126" s="53"/>
      <c r="J126" s="48"/>
      <c r="K126" s="48"/>
      <c r="L126" s="49"/>
      <c r="M126" s="49"/>
      <c r="N126" s="49"/>
      <c r="O126" s="64"/>
      <c r="P126" s="56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</row>
  </sheetData>
  <autoFilter ref="A10:AB126"/>
  <mergeCells count="185">
    <mergeCell ref="A116:A126"/>
    <mergeCell ref="B116:B126"/>
    <mergeCell ref="AB116:AB126"/>
    <mergeCell ref="AB17:AB23"/>
    <mergeCell ref="V17:V23"/>
    <mergeCell ref="W17:W23"/>
    <mergeCell ref="X17:X23"/>
    <mergeCell ref="Y17:Y23"/>
    <mergeCell ref="Z17:Z23"/>
    <mergeCell ref="T17:T23"/>
    <mergeCell ref="U17:U23"/>
    <mergeCell ref="R17:R23"/>
    <mergeCell ref="S17:S23"/>
    <mergeCell ref="C17:C23"/>
    <mergeCell ref="A17:A23"/>
    <mergeCell ref="B17:B23"/>
    <mergeCell ref="O17:O23"/>
    <mergeCell ref="Q17:Q23"/>
    <mergeCell ref="Y116:Y126"/>
    <mergeCell ref="Z116:Z126"/>
    <mergeCell ref="AA116:AA126"/>
    <mergeCell ref="AA17:AA23"/>
    <mergeCell ref="A24:A36"/>
    <mergeCell ref="U24:U36"/>
    <mergeCell ref="F7:F10"/>
    <mergeCell ref="D17:D23"/>
    <mergeCell ref="A7:A10"/>
    <mergeCell ref="B7:B10"/>
    <mergeCell ref="C7:C10"/>
    <mergeCell ref="D7:D10"/>
    <mergeCell ref="E7:E10"/>
    <mergeCell ref="Q7:Q10"/>
    <mergeCell ref="L9:L10"/>
    <mergeCell ref="M9:N9"/>
    <mergeCell ref="K7:K10"/>
    <mergeCell ref="G7:I8"/>
    <mergeCell ref="G9:G10"/>
    <mergeCell ref="P17:P23"/>
    <mergeCell ref="H9:I9"/>
    <mergeCell ref="J7:J10"/>
    <mergeCell ref="L7:N8"/>
    <mergeCell ref="O7:P8"/>
    <mergeCell ref="O9:O10"/>
    <mergeCell ref="P9:P10"/>
    <mergeCell ref="AB7:AB10"/>
    <mergeCell ref="R8:R10"/>
    <mergeCell ref="S8:S10"/>
    <mergeCell ref="T8:T10"/>
    <mergeCell ref="U8:U10"/>
    <mergeCell ref="V8:V10"/>
    <mergeCell ref="R7:V7"/>
    <mergeCell ref="W8:W10"/>
    <mergeCell ref="X8:X10"/>
    <mergeCell ref="Y8:Y10"/>
    <mergeCell ref="Z8:Z10"/>
    <mergeCell ref="AA8:AA10"/>
    <mergeCell ref="W7:AA7"/>
    <mergeCell ref="Y24:Y36"/>
    <mergeCell ref="Z24:Z36"/>
    <mergeCell ref="AA24:AA36"/>
    <mergeCell ref="Q87:Q96"/>
    <mergeCell ref="R87:R96"/>
    <mergeCell ref="Q24:Q36"/>
    <mergeCell ref="R24:R36"/>
    <mergeCell ref="S24:S36"/>
    <mergeCell ref="T24:T36"/>
    <mergeCell ref="AA87:AA96"/>
    <mergeCell ref="P24:P36"/>
    <mergeCell ref="T116:T126"/>
    <mergeCell ref="U116:U126"/>
    <mergeCell ref="V116:V126"/>
    <mergeCell ref="W116:W126"/>
    <mergeCell ref="X116:X126"/>
    <mergeCell ref="S87:S96"/>
    <mergeCell ref="T87:T96"/>
    <mergeCell ref="Q70:Q85"/>
    <mergeCell ref="R70:R85"/>
    <mergeCell ref="W97:W115"/>
    <mergeCell ref="X97:X115"/>
    <mergeCell ref="V24:V36"/>
    <mergeCell ref="W24:W36"/>
    <mergeCell ref="X24:X36"/>
    <mergeCell ref="AA44:AA60"/>
    <mergeCell ref="AB24:AB36"/>
    <mergeCell ref="A37:A43"/>
    <mergeCell ref="B37:B43"/>
    <mergeCell ref="C37:C43"/>
    <mergeCell ref="D37:D43"/>
    <mergeCell ref="O37:O43"/>
    <mergeCell ref="P37:P43"/>
    <mergeCell ref="Q37:Q43"/>
    <mergeCell ref="R37:R43"/>
    <mergeCell ref="S37:S43"/>
    <mergeCell ref="T37:T43"/>
    <mergeCell ref="U37:U43"/>
    <mergeCell ref="V37:V43"/>
    <mergeCell ref="W37:W43"/>
    <mergeCell ref="X37:X43"/>
    <mergeCell ref="Y37:Y43"/>
    <mergeCell ref="Z37:Z43"/>
    <mergeCell ref="AA37:AA43"/>
    <mergeCell ref="AB37:AB43"/>
    <mergeCell ref="B24:B36"/>
    <mergeCell ref="C24:C36"/>
    <mergeCell ref="D24:D36"/>
    <mergeCell ref="O24:O36"/>
    <mergeCell ref="T44:T60"/>
    <mergeCell ref="U44:U60"/>
    <mergeCell ref="V44:V60"/>
    <mergeCell ref="W44:W60"/>
    <mergeCell ref="X44:X60"/>
    <mergeCell ref="Y44:Y60"/>
    <mergeCell ref="Z44:Z60"/>
    <mergeCell ref="A86:A96"/>
    <mergeCell ref="B86:B96"/>
    <mergeCell ref="C87:C96"/>
    <mergeCell ref="D87:D96"/>
    <mergeCell ref="B69:B85"/>
    <mergeCell ref="C70:C85"/>
    <mergeCell ref="A44:A60"/>
    <mergeCell ref="B44:B60"/>
    <mergeCell ref="C44:C60"/>
    <mergeCell ref="D44:D60"/>
    <mergeCell ref="O44:O60"/>
    <mergeCell ref="P44:P60"/>
    <mergeCell ref="Q44:Q60"/>
    <mergeCell ref="R44:R60"/>
    <mergeCell ref="S44:S60"/>
    <mergeCell ref="AB44:AB60"/>
    <mergeCell ref="A97:A115"/>
    <mergeCell ref="B97:B115"/>
    <mergeCell ref="A61:A68"/>
    <mergeCell ref="B61:B68"/>
    <mergeCell ref="C61:C68"/>
    <mergeCell ref="D61:D68"/>
    <mergeCell ref="O61:O68"/>
    <mergeCell ref="P61:P68"/>
    <mergeCell ref="Q61:Q68"/>
    <mergeCell ref="R61:R68"/>
    <mergeCell ref="S61:S68"/>
    <mergeCell ref="T61:T68"/>
    <mergeCell ref="U61:U68"/>
    <mergeCell ref="V61:V68"/>
    <mergeCell ref="W61:W68"/>
    <mergeCell ref="X61:X68"/>
    <mergeCell ref="Y61:Y68"/>
    <mergeCell ref="Z61:Z68"/>
    <mergeCell ref="AA61:AA68"/>
    <mergeCell ref="AB61:AB68"/>
    <mergeCell ref="A69:A85"/>
    <mergeCell ref="U87:U96"/>
    <mergeCell ref="AB70:AB85"/>
    <mergeCell ref="C116:C126"/>
    <mergeCell ref="D116:D126"/>
    <mergeCell ref="Q116:Q126"/>
    <mergeCell ref="R116:R126"/>
    <mergeCell ref="S116:S126"/>
    <mergeCell ref="S70:S85"/>
    <mergeCell ref="T70:T85"/>
    <mergeCell ref="U70:U85"/>
    <mergeCell ref="V70:V85"/>
    <mergeCell ref="V87:V96"/>
    <mergeCell ref="D70:D85"/>
    <mergeCell ref="C97:C115"/>
    <mergeCell ref="D97:D115"/>
    <mergeCell ref="Q97:Q115"/>
    <mergeCell ref="R97:R115"/>
    <mergeCell ref="S97:S115"/>
    <mergeCell ref="T97:T115"/>
    <mergeCell ref="U97:U115"/>
    <mergeCell ref="V97:V115"/>
    <mergeCell ref="Y97:Y115"/>
    <mergeCell ref="Z97:Z115"/>
    <mergeCell ref="AA97:AA115"/>
    <mergeCell ref="AB97:AB115"/>
    <mergeCell ref="W70:W85"/>
    <mergeCell ref="X70:X85"/>
    <mergeCell ref="Y70:Y85"/>
    <mergeCell ref="Z70:Z85"/>
    <mergeCell ref="AA70:AA85"/>
    <mergeCell ref="W87:W96"/>
    <mergeCell ref="X87:X96"/>
    <mergeCell ref="Y87:Y96"/>
    <mergeCell ref="Z87:Z96"/>
    <mergeCell ref="AB87:AB96"/>
  </mergeCells>
  <pageMargins left="0" right="0" top="0.19685039370078741" bottom="0" header="0" footer="0"/>
  <pageSetup paperSize="8" scale="90" orientation="landscape" r:id="rId1"/>
  <rowBreaks count="1" manualBreakCount="1">
    <brk id="16" max="16383" man="1"/>
  </rowBreaks>
  <ignoredErrors>
    <ignoredError sqref="H22 M22 G35:H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</vt:lpstr>
      <vt:lpstr>B</vt:lpstr>
      <vt:lpstr>B!Imprimare_titluri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2018-08-14T09:54:55Z</dcterms:modified>
</cp:coreProperties>
</file>